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0\ΜΕΛΕΤΕΣ ΠΡΟΜΗΘΕΙΕΣ 2020\ΤΟΝΕΡ ΜΕΛΑΝΙΑ\ΒΑΣΙΛΗ ΤΕΥΧΗ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F135" i="1" s="1"/>
  <c r="H129" i="1"/>
  <c r="H128" i="1"/>
  <c r="I128" i="1" s="1"/>
  <c r="J128" i="1" s="1"/>
  <c r="H127" i="1"/>
  <c r="I127" i="1" s="1"/>
  <c r="J127" i="1" s="1"/>
  <c r="H126" i="1"/>
  <c r="F120" i="1"/>
  <c r="F134" i="1" s="1"/>
  <c r="F136" i="1" s="1"/>
  <c r="H119" i="1"/>
  <c r="H118" i="1"/>
  <c r="I118" i="1" s="1"/>
  <c r="J118" i="1" s="1"/>
  <c r="H117" i="1"/>
  <c r="I117" i="1" s="1"/>
  <c r="J117" i="1" s="1"/>
  <c r="H116" i="1"/>
  <c r="H115" i="1"/>
  <c r="H114" i="1"/>
  <c r="I114" i="1" s="1"/>
  <c r="J114" i="1" s="1"/>
  <c r="H113" i="1"/>
  <c r="I113" i="1" s="1"/>
  <c r="J113" i="1" s="1"/>
  <c r="H112" i="1"/>
  <c r="H111" i="1"/>
  <c r="H110" i="1"/>
  <c r="I110" i="1" s="1"/>
  <c r="J110" i="1" s="1"/>
  <c r="H109" i="1"/>
  <c r="I109" i="1" s="1"/>
  <c r="J109" i="1" s="1"/>
  <c r="H108" i="1"/>
  <c r="H107" i="1"/>
  <c r="H106" i="1"/>
  <c r="I106" i="1" s="1"/>
  <c r="J106" i="1" s="1"/>
  <c r="H105" i="1"/>
  <c r="I105" i="1" s="1"/>
  <c r="J105" i="1" s="1"/>
  <c r="H104" i="1"/>
  <c r="H103" i="1"/>
  <c r="H102" i="1"/>
  <c r="I102" i="1" s="1"/>
  <c r="J102" i="1" s="1"/>
  <c r="H101" i="1"/>
  <c r="I101" i="1" s="1"/>
  <c r="J101" i="1" s="1"/>
  <c r="H100" i="1"/>
  <c r="H99" i="1"/>
  <c r="H98" i="1"/>
  <c r="I98" i="1" s="1"/>
  <c r="J98" i="1" s="1"/>
  <c r="H97" i="1"/>
  <c r="I97" i="1" s="1"/>
  <c r="J97" i="1" s="1"/>
  <c r="H96" i="1"/>
  <c r="H95" i="1"/>
  <c r="H94" i="1"/>
  <c r="I94" i="1" s="1"/>
  <c r="J94" i="1" s="1"/>
  <c r="H93" i="1"/>
  <c r="I93" i="1" s="1"/>
  <c r="J93" i="1" s="1"/>
  <c r="H92" i="1"/>
  <c r="H91" i="1"/>
  <c r="H90" i="1"/>
  <c r="I90" i="1" s="1"/>
  <c r="J90" i="1" s="1"/>
  <c r="H89" i="1"/>
  <c r="I89" i="1" s="1"/>
  <c r="J89" i="1" s="1"/>
  <c r="H88" i="1"/>
  <c r="H87" i="1"/>
  <c r="H86" i="1"/>
  <c r="I86" i="1" s="1"/>
  <c r="J86" i="1" s="1"/>
  <c r="H85" i="1"/>
  <c r="I85" i="1" s="1"/>
  <c r="J85" i="1" s="1"/>
  <c r="H84" i="1"/>
  <c r="H83" i="1"/>
  <c r="H82" i="1"/>
  <c r="I82" i="1" s="1"/>
  <c r="J82" i="1" s="1"/>
  <c r="H81" i="1"/>
  <c r="I81" i="1" s="1"/>
  <c r="J81" i="1" s="1"/>
  <c r="H80" i="1"/>
  <c r="H79" i="1"/>
  <c r="H78" i="1"/>
  <c r="I78" i="1" s="1"/>
  <c r="J78" i="1" s="1"/>
  <c r="H77" i="1"/>
  <c r="I77" i="1" s="1"/>
  <c r="J77" i="1" s="1"/>
  <c r="H76" i="1"/>
  <c r="H75" i="1"/>
  <c r="H74" i="1"/>
  <c r="I74" i="1" s="1"/>
  <c r="J74" i="1" s="1"/>
  <c r="H73" i="1"/>
  <c r="I73" i="1" s="1"/>
  <c r="J73" i="1" s="1"/>
  <c r="H72" i="1"/>
  <c r="H71" i="1"/>
  <c r="H70" i="1"/>
  <c r="I70" i="1" s="1"/>
  <c r="J70" i="1" s="1"/>
  <c r="H69" i="1"/>
  <c r="I69" i="1" s="1"/>
  <c r="J69" i="1" s="1"/>
  <c r="H68" i="1"/>
  <c r="H67" i="1"/>
  <c r="H66" i="1"/>
  <c r="I66" i="1" s="1"/>
  <c r="J66" i="1" s="1"/>
  <c r="H65" i="1"/>
  <c r="I65" i="1" s="1"/>
  <c r="J65" i="1" s="1"/>
  <c r="H64" i="1"/>
  <c r="H63" i="1"/>
  <c r="H62" i="1"/>
  <c r="I62" i="1" s="1"/>
  <c r="J62" i="1" s="1"/>
  <c r="H61" i="1"/>
  <c r="I61" i="1" s="1"/>
  <c r="J61" i="1" s="1"/>
  <c r="H60" i="1"/>
  <c r="H59" i="1"/>
  <c r="H58" i="1"/>
  <c r="I58" i="1" s="1"/>
  <c r="J58" i="1" s="1"/>
  <c r="H57" i="1"/>
  <c r="I57" i="1" s="1"/>
  <c r="J57" i="1" s="1"/>
  <c r="H56" i="1"/>
  <c r="H55" i="1"/>
  <c r="H54" i="1"/>
  <c r="I54" i="1" s="1"/>
  <c r="J54" i="1" s="1"/>
  <c r="H53" i="1"/>
  <c r="I53" i="1" s="1"/>
  <c r="J53" i="1" s="1"/>
  <c r="H52" i="1"/>
  <c r="H51" i="1"/>
  <c r="H50" i="1"/>
  <c r="I50" i="1" s="1"/>
  <c r="J50" i="1" s="1"/>
  <c r="H49" i="1"/>
  <c r="I49" i="1" s="1"/>
  <c r="J49" i="1" s="1"/>
  <c r="H48" i="1"/>
  <c r="H47" i="1"/>
  <c r="H46" i="1"/>
  <c r="I46" i="1" s="1"/>
  <c r="J46" i="1" s="1"/>
  <c r="H45" i="1"/>
  <c r="I45" i="1" s="1"/>
  <c r="J45" i="1" s="1"/>
  <c r="H44" i="1"/>
  <c r="H43" i="1"/>
  <c r="H42" i="1"/>
  <c r="I42" i="1" s="1"/>
  <c r="J42" i="1" s="1"/>
  <c r="H41" i="1"/>
  <c r="I41" i="1" s="1"/>
  <c r="J41" i="1" s="1"/>
  <c r="H40" i="1"/>
  <c r="H39" i="1"/>
  <c r="H38" i="1"/>
  <c r="I38" i="1" s="1"/>
  <c r="J38" i="1" s="1"/>
  <c r="H37" i="1"/>
  <c r="I37" i="1" s="1"/>
  <c r="J37" i="1" s="1"/>
  <c r="H36" i="1"/>
  <c r="H35" i="1"/>
  <c r="H34" i="1"/>
  <c r="I34" i="1" s="1"/>
  <c r="J34" i="1" s="1"/>
  <c r="H33" i="1"/>
  <c r="I33" i="1" s="1"/>
  <c r="J33" i="1" s="1"/>
  <c r="H32" i="1"/>
  <c r="H31" i="1"/>
  <c r="H30" i="1"/>
  <c r="I30" i="1" s="1"/>
  <c r="J30" i="1" s="1"/>
  <c r="H29" i="1"/>
  <c r="I29" i="1" s="1"/>
  <c r="J29" i="1" s="1"/>
  <c r="H28" i="1"/>
  <c r="H27" i="1"/>
  <c r="H26" i="1"/>
  <c r="I26" i="1" s="1"/>
  <c r="J26" i="1" s="1"/>
  <c r="H25" i="1"/>
  <c r="I25" i="1" s="1"/>
  <c r="J25" i="1" s="1"/>
  <c r="H24" i="1"/>
  <c r="H23" i="1"/>
  <c r="H22" i="1"/>
  <c r="I22" i="1" s="1"/>
  <c r="J22" i="1" s="1"/>
  <c r="H21" i="1"/>
  <c r="I21" i="1" s="1"/>
  <c r="J21" i="1" s="1"/>
  <c r="H20" i="1"/>
  <c r="H19" i="1"/>
  <c r="H18" i="1"/>
  <c r="I18" i="1" s="1"/>
  <c r="J18" i="1" s="1"/>
  <c r="H17" i="1"/>
  <c r="I17" i="1" s="1"/>
  <c r="J17" i="1" s="1"/>
  <c r="H16" i="1"/>
  <c r="H15" i="1"/>
  <c r="H14" i="1"/>
  <c r="I14" i="1" l="1"/>
  <c r="J14" i="1" s="1"/>
  <c r="I16" i="1"/>
  <c r="J16" i="1" s="1"/>
  <c r="I20" i="1"/>
  <c r="J20" i="1" s="1"/>
  <c r="I24" i="1"/>
  <c r="J24" i="1" s="1"/>
  <c r="I28" i="1"/>
  <c r="J28" i="1" s="1"/>
  <c r="I32" i="1"/>
  <c r="J32" i="1" s="1"/>
  <c r="I36" i="1"/>
  <c r="J36" i="1" s="1"/>
  <c r="I40" i="1"/>
  <c r="J40" i="1" s="1"/>
  <c r="I44" i="1"/>
  <c r="J44" i="1" s="1"/>
  <c r="I48" i="1"/>
  <c r="J48" i="1" s="1"/>
  <c r="I52" i="1"/>
  <c r="J52" i="1" s="1"/>
  <c r="I56" i="1"/>
  <c r="J56" i="1" s="1"/>
  <c r="I60" i="1"/>
  <c r="J60" i="1" s="1"/>
  <c r="I64" i="1"/>
  <c r="J64" i="1" s="1"/>
  <c r="I68" i="1"/>
  <c r="J68" i="1" s="1"/>
  <c r="I72" i="1"/>
  <c r="J72" i="1" s="1"/>
  <c r="I76" i="1"/>
  <c r="J76" i="1" s="1"/>
  <c r="I80" i="1"/>
  <c r="J80" i="1" s="1"/>
  <c r="I84" i="1"/>
  <c r="J84" i="1" s="1"/>
  <c r="I88" i="1"/>
  <c r="J88" i="1" s="1"/>
  <c r="I92" i="1"/>
  <c r="J92" i="1" s="1"/>
  <c r="I96" i="1"/>
  <c r="J96" i="1" s="1"/>
  <c r="I100" i="1"/>
  <c r="J100" i="1" s="1"/>
  <c r="I104" i="1"/>
  <c r="J104" i="1" s="1"/>
  <c r="I108" i="1"/>
  <c r="J108" i="1" s="1"/>
  <c r="I112" i="1"/>
  <c r="J112" i="1" s="1"/>
  <c r="I116" i="1"/>
  <c r="J116" i="1" s="1"/>
  <c r="H120" i="1"/>
  <c r="I126" i="1"/>
  <c r="J126" i="1" s="1"/>
  <c r="H130" i="1"/>
  <c r="I15" i="1"/>
  <c r="J15" i="1" s="1"/>
  <c r="I19" i="1"/>
  <c r="J19" i="1" s="1"/>
  <c r="I23" i="1"/>
  <c r="J23" i="1" s="1"/>
  <c r="I27" i="1"/>
  <c r="J27" i="1" s="1"/>
  <c r="I31" i="1"/>
  <c r="J31" i="1" s="1"/>
  <c r="I35" i="1"/>
  <c r="J35" i="1" s="1"/>
  <c r="I39" i="1"/>
  <c r="J39" i="1" s="1"/>
  <c r="I43" i="1"/>
  <c r="J43" i="1" s="1"/>
  <c r="I47" i="1"/>
  <c r="J47" i="1" s="1"/>
  <c r="I51" i="1"/>
  <c r="J51" i="1" s="1"/>
  <c r="I55" i="1"/>
  <c r="J55" i="1" s="1"/>
  <c r="I59" i="1"/>
  <c r="J59" i="1" s="1"/>
  <c r="I63" i="1"/>
  <c r="J63" i="1" s="1"/>
  <c r="I67" i="1"/>
  <c r="J67" i="1" s="1"/>
  <c r="I71" i="1"/>
  <c r="J71" i="1" s="1"/>
  <c r="I75" i="1"/>
  <c r="J75" i="1" s="1"/>
  <c r="I79" i="1"/>
  <c r="J79" i="1" s="1"/>
  <c r="I83" i="1"/>
  <c r="J83" i="1" s="1"/>
  <c r="I87" i="1"/>
  <c r="J87" i="1" s="1"/>
  <c r="I91" i="1"/>
  <c r="J91" i="1" s="1"/>
  <c r="I95" i="1"/>
  <c r="J95" i="1" s="1"/>
  <c r="I99" i="1"/>
  <c r="J99" i="1" s="1"/>
  <c r="I103" i="1"/>
  <c r="J103" i="1" s="1"/>
  <c r="I107" i="1"/>
  <c r="J107" i="1" s="1"/>
  <c r="I111" i="1"/>
  <c r="J111" i="1" s="1"/>
  <c r="I115" i="1"/>
  <c r="J115" i="1" s="1"/>
  <c r="I119" i="1"/>
  <c r="J119" i="1" s="1"/>
  <c r="I129" i="1"/>
  <c r="J129" i="1" s="1"/>
  <c r="I130" i="1" l="1"/>
  <c r="I135" i="1" s="1"/>
  <c r="H135" i="1"/>
  <c r="I120" i="1"/>
  <c r="I134" i="1" s="1"/>
  <c r="H134" i="1"/>
  <c r="I136" i="1" l="1"/>
  <c r="J120" i="1"/>
  <c r="J134" i="1" s="1"/>
  <c r="H136" i="1"/>
  <c r="J130" i="1"/>
  <c r="J135" i="1" s="1"/>
  <c r="J136" i="1" l="1"/>
</calcChain>
</file>

<file path=xl/sharedStrings.xml><?xml version="1.0" encoding="utf-8"?>
<sst xmlns="http://schemas.openxmlformats.org/spreadsheetml/2006/main" count="593" uniqueCount="259">
  <si>
    <t>Ευρωπαϊκό Κοινωνικό Ταμείο</t>
  </si>
  <si>
    <t>Με τη συγχρηματοδότηση της Ελλάδας και της Ευρωπαϊκής  Ένωσης</t>
  </si>
  <si>
    <r>
      <rPr>
        <b/>
        <sz val="8"/>
        <color indexed="8"/>
        <rFont val="Comic Sans MS"/>
        <family val="4"/>
        <charset val="161"/>
      </rPr>
      <t>Χρέωση Κ.Α</t>
    </r>
    <r>
      <rPr>
        <sz val="8"/>
        <color indexed="8"/>
        <rFont val="Comic Sans MS"/>
        <family val="4"/>
        <charset val="161"/>
      </rPr>
      <t xml:space="preserve"> 10-6613.003, 15-6613.003,20-6613.003,30-6613.003,35-6613.003,40-6613.003,45-6613.003,50-6613.003,                                                         70-6613.003 με τίτλο  « Προμήθεια μηχανογραφικού Υλικού μελάνια,τόνερ  » προϋπολογισμού 2020</t>
    </r>
  </si>
  <si>
    <r>
      <rPr>
        <b/>
        <sz val="7"/>
        <color indexed="8"/>
        <rFont val="Comic Sans MS"/>
        <family val="4"/>
        <charset val="161"/>
      </rPr>
      <t>"ΛΕΙΤΟΥΡΓΙΑ ΔΟΜΩΝ ΚΑΙ ΥΠΗΡΕΣΙΩΝ ΤΗΣ ΤΟΠΙΚΗΣ ΑΥΤΟΔΙΟΙΚΗΣΗΣ ΠΡΟΣ ΟΦΕΛΟΣ ΤΩΝ ΓΥΝΑΙΚΩΝ ΚΑΙ ΓΙΑ ΤΗΝ ΚΑΤΑΠΟΛΕΜΗΣΗ ΤΗΣ ΒΙΑΣ – ΛΕΙΤΟΥΡΓΙΑ ΞΕΝΩΝΑ ΦΙΛΟΞΕΝΙΑΣ ΣΤΟ ΔΗΜΟ ΗΡΑΚΛΕΙΟΥ"</t>
    </r>
    <r>
      <rPr>
        <sz val="8"/>
        <color indexed="8"/>
        <rFont val="Comic Sans MS"/>
        <family val="4"/>
        <charset val="161"/>
      </rPr>
      <t xml:space="preserve"> 1ο ΥΠΟΕΡΓΟ : " Λειτουργία Ξενώνα φιλοξενίας γυναικών στο Δήμο Ηρακλείου» </t>
    </r>
    <r>
      <rPr>
        <b/>
        <sz val="8"/>
        <color indexed="8"/>
        <rFont val="Comic Sans MS"/>
        <family val="4"/>
        <charset val="161"/>
      </rPr>
      <t xml:space="preserve">Χρέωση Κ.Α </t>
    </r>
    <r>
      <rPr>
        <sz val="8"/>
        <color indexed="8"/>
        <rFont val="Comic Sans MS"/>
        <family val="4"/>
        <charset val="161"/>
      </rPr>
      <t>60-7341.001 με τίτλο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</si>
  <si>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</si>
  <si>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r>
      <t xml:space="preserve">ΟΜΑΔΑ 1η: ΠΡΟΜΗΘΕΙΑ ΤΟΝΕΡ / ΜΕΛΑΝΙΑ /DRUMS των Υπηρεσιών του Δήμου Ηρακλείου Κρήτης                                              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 xml:space="preserve">τιμή ανά είδος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30125110-5, 30125120-8, 30192300-4, 30192110-5</t>
    </r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</si>
  <si>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</si>
  <si>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</si>
  <si>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</si>
  <si>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</si>
  <si>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</si>
  <si>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</si>
  <si>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</si>
  <si>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</si>
  <si>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</si>
  <si>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</si>
  <si>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Ποιότητα</t>
  </si>
  <si>
    <t>30125110-5</t>
  </si>
  <si>
    <t>Τεμάχια</t>
  </si>
  <si>
    <t>ORIGINAL</t>
  </si>
  <si>
    <t>25.050-0286</t>
  </si>
  <si>
    <t>Drum Brother HL-5240N DR3100 HL-5240N HL-5250N HL-5270N HL-5280D</t>
  </si>
  <si>
    <t>25.050-0694</t>
  </si>
  <si>
    <t>DRUM OKI 44574307 MB451 25K</t>
  </si>
  <si>
    <t>25.050-0608</t>
  </si>
  <si>
    <t xml:space="preserve">DRUM OKI ES4131/4132/4161/4191/4192/5112/5162 BLACK </t>
  </si>
  <si>
    <t>25.050-0605</t>
  </si>
  <si>
    <t>DRUM -TONER OKI B 6500 09004462 Black 22K Pgs OKI32825</t>
  </si>
  <si>
    <t>25.050-0322</t>
  </si>
  <si>
    <t>DRUM-TONER SUMSUNG MLT-D 1052L 4326/SF650 2500σελ</t>
  </si>
  <si>
    <t>25.050-0391</t>
  </si>
  <si>
    <t>DRUM-ΤΟΝΕΡ LEXMARK T640, T642, T644 Black</t>
  </si>
  <si>
    <t>25.050-0799</t>
  </si>
  <si>
    <t xml:space="preserve">Toner Black IR 1133iF C-EXV40 6k pgs  </t>
  </si>
  <si>
    <t>25.050-0711</t>
  </si>
  <si>
    <t>TONER BROTHER TN-2220 ΓΙΑ FAX BROTHER 2840</t>
  </si>
  <si>
    <t>25.050-0747</t>
  </si>
  <si>
    <t>toner Lexmark 51B2H00 για εκτυπωτή MX417de</t>
  </si>
  <si>
    <t>25.050-0773</t>
  </si>
  <si>
    <t>TONER RICOH MP-2555</t>
  </si>
  <si>
    <t>25.050-0727</t>
  </si>
  <si>
    <t>Tόνερ εκτυπωτή LEXMARK MS312dn  512H Black Toner</t>
  </si>
  <si>
    <t>25.050-0389</t>
  </si>
  <si>
    <t>Τόνερ &amp; DRUM HP LaserJet 1160/1320  3390/ 3392 Q5949X Black 6.00</t>
  </si>
  <si>
    <t>25.050-0642</t>
  </si>
  <si>
    <t>Τόνερ Cartridge SHARP  MX-23GTBA black σελίδες 18.000</t>
  </si>
  <si>
    <t>25.050-0643</t>
  </si>
  <si>
    <t>Τόνερ Cartridge SHARP  MX-23GTCA cyan σελίδες 10.000</t>
  </si>
  <si>
    <t>25.050-0644</t>
  </si>
  <si>
    <t>Τόνερ Cartridge SHARP  MX-23GTMA magenta σελίδες 10.000</t>
  </si>
  <si>
    <t>25.050-0645</t>
  </si>
  <si>
    <t>Τόνερ Cartridge SHARP  MX-23GTYA yellow σελίδες10.000</t>
  </si>
  <si>
    <t>25.050-0648</t>
  </si>
  <si>
    <t>Τόνερ cartridge ΟΚΙ   ES-7131DNW 45460502 σελίδες 36.000</t>
  </si>
  <si>
    <t>25.050-0679</t>
  </si>
  <si>
    <t>Τόνερ CF 281A για  HP LAZERJET MFP M630</t>
  </si>
  <si>
    <t>25.050-0691</t>
  </si>
  <si>
    <t>Τόνερ EPSON ACULAISER M7000Epson C13S051221</t>
  </si>
  <si>
    <t>25.050-0516</t>
  </si>
  <si>
    <t>Τόνερ HP LASERJET P1102 ce 285 (85A)</t>
  </si>
  <si>
    <t>25.050-0335</t>
  </si>
  <si>
    <t>Τόνερ KONICA MINOLTA C203 TN213C Cyan Σελίδες Εκτύπωσης 19.000</t>
  </si>
  <si>
    <t>25.050-0333</t>
  </si>
  <si>
    <t>Τόνερ KONICA MINOLTA C203 TN213M Magenta Σελίδες Εκτύπωσης 19.00</t>
  </si>
  <si>
    <t>25.050-0334</t>
  </si>
  <si>
    <t>Τόνερ KONICA MINOLTA C203 TN213Y Yellow Σελίδες Εκτύπωσης 19.000</t>
  </si>
  <si>
    <t>25.050-0308</t>
  </si>
  <si>
    <t>Τόνερ Lexmark  E 260/ 260 D/260 DN/ 360 D/360 DN/460 DN/460 DW/4</t>
  </si>
  <si>
    <t>25.050-0346</t>
  </si>
  <si>
    <t>Τόνερ Lexmark C560n Cyan X560A2CG</t>
  </si>
  <si>
    <t>25.050-0347</t>
  </si>
  <si>
    <t>Τόνερ Lexmark C560n Magenta X560A2MG</t>
  </si>
  <si>
    <t>25.050-0348</t>
  </si>
  <si>
    <t>Τόνερ Lexmark C560n Yellow X560A2YG</t>
  </si>
  <si>
    <t>25.050-0281</t>
  </si>
  <si>
    <t>Τόνερ Lexmark optra T640/642/644 (64016SE) 6000σελίδες</t>
  </si>
  <si>
    <t>25.050-0345</t>
  </si>
  <si>
    <t xml:space="preserve">Τόνερ Lexmark X560n / X560dn Black X560H2KG </t>
  </si>
  <si>
    <t>25.050-0606</t>
  </si>
  <si>
    <t>Τόνερ OKI ES 4131/ES4161MFP/ES4191MFP 12.000 pages</t>
  </si>
  <si>
    <t>25.050-0706</t>
  </si>
  <si>
    <t>Τόνερ OKI ES 4132/ES4192/ES5112/ES5162 12,000 Pages</t>
  </si>
  <si>
    <t>25.050-0607</t>
  </si>
  <si>
    <t>Τόνερ OKI MB 451dn OKI B401 / MB451 / MB441 44992402</t>
  </si>
  <si>
    <t>25.050-0314</t>
  </si>
  <si>
    <t xml:space="preserve">Τόνερ PANASONIC  UG 3221 Panasonic UF-490,Panasonic UF-4100 , </t>
  </si>
  <si>
    <t>25.050-0754</t>
  </si>
  <si>
    <t>ΤΟΝΕΡ PANASONIC DP MB537 MB545</t>
  </si>
  <si>
    <t>25.050-0782</t>
  </si>
  <si>
    <t>Τόνερ RICOH MP 301sp</t>
  </si>
  <si>
    <t>25.050-0641</t>
  </si>
  <si>
    <t>Τόνερ Sharp Cartridge MX-235GT black  σελίδες 16.000  AR-5623N</t>
  </si>
  <si>
    <t>25.050-0071</t>
  </si>
  <si>
    <t>Τόνερ εκτυπωτή HP 12A μαύρο Αριθμός Σελίδων 2.000</t>
  </si>
  <si>
    <t>25.050-0303</t>
  </si>
  <si>
    <t>Τόνερ εκτυπωτή HP 53A  Q7553A</t>
  </si>
  <si>
    <t>25.050-0603</t>
  </si>
  <si>
    <t>Τόνερ εκτυπωτή LEXMARK E250A11E Black  3500 pages E250d/E250dn/E</t>
  </si>
  <si>
    <t>25.050-0671</t>
  </si>
  <si>
    <t>Τόνερ ΟΚΙ C531DN COLOURED  BLACK 4446970 3500 pages</t>
  </si>
  <si>
    <t>25.050-0669</t>
  </si>
  <si>
    <t>Τόνερ ΟΚΙ C531DN COLOURED CYAN 4446970 2000 pages</t>
  </si>
  <si>
    <t>25.050-0670</t>
  </si>
  <si>
    <t>Τόνερ ΟΚΙ C531DN COLOURED MAGENTA 4446970 2000 pages</t>
  </si>
  <si>
    <t>25.050-0668</t>
  </si>
  <si>
    <t>Τόνερ ΟΚΙ C531DN COLOURED YELLOW 4446970 2000 pages</t>
  </si>
  <si>
    <t>30125120-8</t>
  </si>
  <si>
    <t>25.050-0388</t>
  </si>
  <si>
    <t xml:space="preserve">DRUM &amp; Τόνερ EPSON AcuLaser M4000 Series (20.000 σελίδες) S051170/1170 </t>
  </si>
  <si>
    <t>25.050-0589</t>
  </si>
  <si>
    <t>ΤONER CANON iR2016/ iR2020 C-EXV14 BLACK 384B006</t>
  </si>
  <si>
    <t>25.050-0360</t>
  </si>
  <si>
    <t>Τoner CANON RUNNER  IR-2520/2525/2530 TNR (C-EXV33) 2785B002 146</t>
  </si>
  <si>
    <t>25.050-0744</t>
  </si>
  <si>
    <t>Τoner HP 17A Black  Μ102, M130FN</t>
  </si>
  <si>
    <t>25.050-0755</t>
  </si>
  <si>
    <t>ΤΟΝΕR OKI Β412/Β432/B512/MB472/ΜΒ492/MB562 BLACK 45807106</t>
  </si>
  <si>
    <t>25.050-0796</t>
  </si>
  <si>
    <t xml:space="preserve">Toner KYOCERA TASKalfa  4012i 35.000 Σελίδες TK-7225 Black </t>
  </si>
  <si>
    <t>25.050-0285</t>
  </si>
  <si>
    <t>Τόνερ  KYOCERA TK-310/312 /  FS-2000D/3900DN/3900DTN/4000DN/4000</t>
  </si>
  <si>
    <t>25.050-0746</t>
  </si>
  <si>
    <t>Τόνερ  KYOCERA TK-3100 FS-2100D / FS-2100DN / FS-4100DN</t>
  </si>
  <si>
    <t>25.050-0748</t>
  </si>
  <si>
    <t>Τόνερ EPSON Black  0709 ALM200 (C13S050709)</t>
  </si>
  <si>
    <t>25.050-0774</t>
  </si>
  <si>
    <t>Τόνερ EPSON Sure Colour T5200  Cyan T6922 (110ml)</t>
  </si>
  <si>
    <t>25.050-0775</t>
  </si>
  <si>
    <t>Τόνερ EPSON Sure Colour T5200  Mangenta T6923 (110ml)</t>
  </si>
  <si>
    <t>25.050-0776</t>
  </si>
  <si>
    <t>Τόνερ EPSON Sure Colour T5200  Matte Black T6925 (110ml)</t>
  </si>
  <si>
    <t>25.050-0777</t>
  </si>
  <si>
    <t>Τόνερ EPSON Sure Colour T5200  Photo Black T6921 (110ml)</t>
  </si>
  <si>
    <t>25.050-0778</t>
  </si>
  <si>
    <t>Τόνερ EPSON Sure Colour T5200  Yellow T6924 (110ml)</t>
  </si>
  <si>
    <t>25.050-0374</t>
  </si>
  <si>
    <t>Τόνερ KONIKA TN211 MINOLTA BIZHUB 20/222/250 8938415 17500Pgs</t>
  </si>
  <si>
    <t>25.050-0519</t>
  </si>
  <si>
    <t>Τόνερ KYOCERA  ΤΚ715  KM3050/KM4050/KM5050 (1T02GR0EU0 Utax CD 1</t>
  </si>
  <si>
    <t>25.050-0449</t>
  </si>
  <si>
    <t>Τόνερ Kyocera KM  2530/2531/3035 3530/4030/4035/5035 370AB000</t>
  </si>
  <si>
    <t>25.050-0595</t>
  </si>
  <si>
    <t>Τόνερ LEXMARK MX 310 dn Πολυμηχάνημα  60F2000 MX310/MX410/MX510</t>
  </si>
  <si>
    <t>25.050-0682</t>
  </si>
  <si>
    <t>Τόνερ Ricoh 841993 BLACK για MP3554 24000 σελ.</t>
  </si>
  <si>
    <t>25.050-0637</t>
  </si>
  <si>
    <t>Τόνερ RICOH Aficio MP 2501 RIC35794</t>
  </si>
  <si>
    <t>25.050-0363</t>
  </si>
  <si>
    <t>Τόνερ RICOH Aficio MP C 2000 black</t>
  </si>
  <si>
    <t>25.050-0364</t>
  </si>
  <si>
    <t>Τόνερ RICOH Aficio MP C 2000 cyan</t>
  </si>
  <si>
    <t>25.050-0365</t>
  </si>
  <si>
    <t>Τόνερ RICOH Aficio MP C 2000 magenta</t>
  </si>
  <si>
    <t>25.050-0366</t>
  </si>
  <si>
    <t>Τόνερ RICOH Aficio MP C 2000 Yellow</t>
  </si>
  <si>
    <t>25.050-0781</t>
  </si>
  <si>
    <t>Τόνερ Samsung 116S Black/ Xpress M2825ND</t>
  </si>
  <si>
    <t>25.050-0588</t>
  </si>
  <si>
    <t>Τόνερ SAMSUNG ML-3310 DN  ML 3310/3710 SCX 4833 5K HC PRINT CRTR (D205L) (MLT-D205L/ELS)</t>
  </si>
  <si>
    <t>25.050-0264</t>
  </si>
  <si>
    <t>Τόνερ Toshiba T-1640E e-studio  6AJ00000024</t>
  </si>
  <si>
    <t>25.050-0189</t>
  </si>
  <si>
    <t>Τόνερ φωτοτυπικού KYOCERA KM 1620  TK-410</t>
  </si>
  <si>
    <t>25.050-0797</t>
  </si>
  <si>
    <t xml:space="preserve">Τόνερ φωτοτυπικού KYOCERA M4125idn  TK-6115 15000 Σελ </t>
  </si>
  <si>
    <t>25.050-0798</t>
  </si>
  <si>
    <t xml:space="preserve">Τόνερ φωτοτυπικού KYOSERA TK 475 Συμβατοί Εκτυπ. 6525MFP/6530MFP </t>
  </si>
  <si>
    <t>30192110-5</t>
  </si>
  <si>
    <t>25.050-0672</t>
  </si>
  <si>
    <t>ΜΕΛΑΝΙ Canon Color Ink CL-541 5227B005 (8ml)</t>
  </si>
  <si>
    <t>25.050-0293</t>
  </si>
  <si>
    <t>Μελανι Epson stylus T0711 ΜΑΥΡΟ</t>
  </si>
  <si>
    <t>25.050-0785</t>
  </si>
  <si>
    <t>ΜΕΛΑΝΙ EPSON T270140 WF3620 BLACK</t>
  </si>
  <si>
    <t>25.050-0786</t>
  </si>
  <si>
    <t>ΜΕΛΑΝΙ EPSON T270240 WF3620 CYAN</t>
  </si>
  <si>
    <t>25.050-0787</t>
  </si>
  <si>
    <t>ΜΕΛΑΝΙ EPSON T270340 WF3620 MAGENTA</t>
  </si>
  <si>
    <t>25.050-0788</t>
  </si>
  <si>
    <t>ΜΕΛΑΝΙ EPSON T270440 WF3620 YELLOW</t>
  </si>
  <si>
    <t>25.050-0793</t>
  </si>
  <si>
    <t>ΜΕΛΑΝΙ EPSON T279140 WF3620 BLACK XXL</t>
  </si>
  <si>
    <t>25.050-0766</t>
  </si>
  <si>
    <t>Μελάνι EPSON Work Force Pro WF-R 5190/5690 Τ8381 BK</t>
  </si>
  <si>
    <t>25.050-0765</t>
  </si>
  <si>
    <t>Μελάνι EPSON Work Force Pro WF-R 5190/5690 Τ8382 C</t>
  </si>
  <si>
    <t>25.050-0767</t>
  </si>
  <si>
    <t>Μελάνι EPSON Work Force Pro WF-R 5190/5690 Τ8383 M</t>
  </si>
  <si>
    <t>25.050-0768</t>
  </si>
  <si>
    <t>Μελάνι EPSON Work Force Pro WF-R 5190/5690 Τ8384 Y</t>
  </si>
  <si>
    <t>25.050-0764</t>
  </si>
  <si>
    <t>Μελάνι EPSON WORKFORCE PRO WF-C869 Τ9731 ΒΚ</t>
  </si>
  <si>
    <t>25.050-0761</t>
  </si>
  <si>
    <t>Μελάνι EPSON WORKFORCE PRO WF-C869 Τ9732 C</t>
  </si>
  <si>
    <t>25.050-0762</t>
  </si>
  <si>
    <t>Μελάνι EPSON WORKFORCE PRO WF-C869 Τ9733 Μ</t>
  </si>
  <si>
    <t>25.050-0763</t>
  </si>
  <si>
    <t>Μελάνι EPSON WORKFORCE PRO WF-C869 Τ9734 Y</t>
  </si>
  <si>
    <t>25.050-0742</t>
  </si>
  <si>
    <t>Μελάνι HP 652 Black</t>
  </si>
  <si>
    <t>25.050-0743</t>
  </si>
  <si>
    <t>ΜΕΛΑΝΙ HP 652 Colour</t>
  </si>
  <si>
    <t>25.050-0750</t>
  </si>
  <si>
    <t xml:space="preserve">ΜΕΛΑΝΙ RICOH ΤΟΝΕΡ MPC 2011 sp BLACK 15000 σελ </t>
  </si>
  <si>
    <t>25.050-0752</t>
  </si>
  <si>
    <t xml:space="preserve">ΜΕΛΑΝΙ RICOH ΤΟΝΕΡ MPC 2011 sp CYAN 9500 σελ </t>
  </si>
  <si>
    <t>25.050-0753</t>
  </si>
  <si>
    <t xml:space="preserve">ΜΕΛΑΝΙ RICOH ΤΟΝΕΡ MPC 2011 sp MAGENTA 9500 σελ </t>
  </si>
  <si>
    <t>25.050-0751</t>
  </si>
  <si>
    <t xml:space="preserve">ΜΕΛΑΝΙ RICOH ΤΟΝΕΡ MPC 2011 sp YELLOW 9500 σελ </t>
  </si>
  <si>
    <t>25.050-0208</t>
  </si>
  <si>
    <t>Μελάνι εκτυπωτή HP (C4844A) No 10  μαύρο 69ml</t>
  </si>
  <si>
    <t>25.050-0653</t>
  </si>
  <si>
    <t>ΜΕΛΑΝΙ ΕΚΤΥΠΩΤΗ HP deskjet  No 650 black Σελίδων Εκτύπωσης 360</t>
  </si>
  <si>
    <t>25.050-0020</t>
  </si>
  <si>
    <t xml:space="preserve">Μελάνι εκτυπωτή HP No 45 (51645A) μαύρο 42ml </t>
  </si>
  <si>
    <t>25.050-0021</t>
  </si>
  <si>
    <t>Μελάνι εκτυπωτή HP No 78 (C6578D) έγχρωμο 38ml</t>
  </si>
  <si>
    <t>25.050-0154</t>
  </si>
  <si>
    <t>Μελάνι εκτυπωτή HP No 82 (C4911A) Cyan 69ml</t>
  </si>
  <si>
    <t>25.050-0155</t>
  </si>
  <si>
    <t>Μελάνι εκτυπωτή HP No 82 (C4912A) Magenta 69ml</t>
  </si>
  <si>
    <t>25.050-0156</t>
  </si>
  <si>
    <t>Μελάνι εκτυπωτή HP No 82 (C4913A) Yellow 69ml</t>
  </si>
  <si>
    <t>25.050-0153</t>
  </si>
  <si>
    <t>Μελάνι εκτυπωτή HP No 82 μάυρο 69ml</t>
  </si>
  <si>
    <t>25.050-0052</t>
  </si>
  <si>
    <t>Μελάνι εκτυπωτή ΗΡ C9363EE Νο 344 Tri-colour</t>
  </si>
  <si>
    <t>25.050-0692</t>
  </si>
  <si>
    <t>Μελάνι μαύρο Canon PG-540 XL Black (5222B005)</t>
  </si>
  <si>
    <t>30192300-4</t>
  </si>
  <si>
    <t>25.050-0646</t>
  </si>
  <si>
    <t>ΜΕΛΑΝΟΤΑΙΝΙΑ ZEBRA ZXP series 3</t>
  </si>
  <si>
    <t>25.050-0795</t>
  </si>
  <si>
    <t>Μελανοταινίες αριθμομηχανής CASIO FR-620TEC</t>
  </si>
  <si>
    <t>Τεμάχιο</t>
  </si>
  <si>
    <r>
      <t xml:space="preserve">ΣΥΝΟΛΙΚΑ ΠΟΣΑ </t>
    </r>
    <r>
      <rPr>
        <sz val="7"/>
        <rFont val="Calibri"/>
        <family val="2"/>
        <charset val="161"/>
        <scheme val="minor"/>
      </rPr>
      <t>των Υπηρεσιών του Δήμου Ηρακλείου</t>
    </r>
  </si>
  <si>
    <r>
      <t xml:space="preserve">ΟΜΑΔΑ 2η: ΠΡΟΜΗΘΕΙΑ ΤΟΝΕΡ / ΜΕΛΑΝΙΑ /DRUMS του Ξενώνα Φιλοξενίας Γυναικών του Δήμου Ηρακλείου, </t>
    </r>
    <r>
      <rPr>
        <b/>
        <sz val="10"/>
        <color indexed="10"/>
        <rFont val="Calibri"/>
        <family val="2"/>
        <charset val="161"/>
      </rPr>
      <t xml:space="preserve">με κριτήριο κατακύρωσης την πλέον συμφέρουσα από οικονομική άποψη προσφορά αποκλειστικά βάση της </t>
    </r>
    <r>
      <rPr>
        <b/>
        <sz val="10"/>
        <color indexed="30"/>
        <rFont val="Calibri"/>
        <family val="2"/>
        <charset val="161"/>
      </rPr>
      <t xml:space="preserve">τιμή ανά είδος </t>
    </r>
    <r>
      <rPr>
        <b/>
        <sz val="10"/>
        <color indexed="10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8"/>
        <rFont val="Calibri"/>
        <family val="2"/>
        <charset val="161"/>
      </rPr>
      <t xml:space="preserve">                                                                                                                                                                     CPV:</t>
    </r>
    <r>
      <rPr>
        <sz val="10"/>
        <color indexed="8"/>
        <rFont val="Calibri"/>
        <family val="2"/>
        <charset val="161"/>
      </rPr>
      <t xml:space="preserve"> 30125110-5, </t>
    </r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</si>
  <si>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955,00 €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2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>17</t>
    </r>
    <r>
      <rPr>
        <sz val="9"/>
        <color indexed="8"/>
        <rFont val="Calibri"/>
        <family val="2"/>
        <charset val="161"/>
      </rPr>
      <t xml:space="preserve"> τεμάχια.</t>
    </r>
  </si>
  <si>
    <t>TONER LEXMARK 50F2000 (για εκτυπωτή LEXMARK MS310D)</t>
  </si>
  <si>
    <t>TONER PHILIPS PFA751 (για FAX philips lpf5125)</t>
  </si>
  <si>
    <t>TONER TOSHIBA T4590 (για φωτοτυπικό Ε-STUDIO 256)</t>
  </si>
  <si>
    <t>Drum για εκτυπωτή LEXMARK Ms310d</t>
  </si>
  <si>
    <r>
      <t xml:space="preserve">ΣΥΝΟΛΙΚΑ ΠΟΣΑ </t>
    </r>
    <r>
      <rPr>
        <sz val="7"/>
        <rFont val="Calibri"/>
        <family val="2"/>
        <charset val="161"/>
        <scheme val="minor"/>
      </rPr>
      <t xml:space="preserve">του Ξενώνα Φιλοξενίας Γυναικών του Δήμου </t>
    </r>
  </si>
  <si>
    <t xml:space="preserve">ΑΝΑΚΕΦΑΛΑΙΩΣΗ </t>
  </si>
  <si>
    <t>ΣΥΝΟΛΙΚΑ ΠΟΣΑ ΑΝΑ ΟΜΑΔΑ</t>
  </si>
  <si>
    <t>ΣΥΝΟΛΙΚΕΣ ΠΟΣΟΣΤΗΤΕΣ</t>
  </si>
  <si>
    <t>ΤΙΜΗ ΜΟΝΑΔΑΣ</t>
  </si>
  <si>
    <t>ΣΥΝΟΛΙΚΗ ΑΞΙΑ</t>
  </si>
  <si>
    <t>Φ.Π.Α. 24%</t>
  </si>
  <si>
    <t>ΣΥΝΟΛΙΚΗ ΔΑΠΑΝΗ</t>
  </si>
  <si>
    <r>
      <rPr>
        <b/>
        <sz val="7"/>
        <rFont val="Calibri"/>
        <family val="2"/>
        <charset val="161"/>
        <scheme val="minor"/>
      </rPr>
      <t>ΟΜΑΔΑ 1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1 </t>
    </r>
  </si>
  <si>
    <r>
      <rPr>
        <b/>
        <sz val="7"/>
        <rFont val="Calibri"/>
        <family val="2"/>
        <charset val="161"/>
        <scheme val="minor"/>
      </rPr>
      <t>ΟΜΑΔΑ 2</t>
    </r>
    <r>
      <rPr>
        <sz val="7"/>
        <rFont val="Calibri"/>
        <family val="2"/>
        <charset val="161"/>
        <scheme val="minor"/>
      </rPr>
      <t xml:space="preserve"> ( ΥΠΟΒΟΛΗ ΠΡΟΣΦΟΡΑΣ </t>
    </r>
    <r>
      <rPr>
        <b/>
        <sz val="7"/>
        <color rgb="FFFF0000"/>
        <rFont val="Calibri"/>
        <family val="2"/>
        <charset val="161"/>
        <scheme val="minor"/>
      </rPr>
      <t>ΑΝΑ ΕΙΔΟΣ</t>
    </r>
    <r>
      <rPr>
        <sz val="7"/>
        <rFont val="Calibri"/>
        <family val="2"/>
        <charset val="161"/>
        <scheme val="minor"/>
      </rPr>
      <t xml:space="preserve"> ΓΙΑ  ΤΑ ΕΙΔΗ ΤΗΣ ΟΜΑΔΑΣ 2</t>
    </r>
    <r>
      <rPr>
        <sz val="11"/>
        <color theme="1"/>
        <rFont val="Calibri"/>
        <family val="2"/>
        <charset val="161"/>
        <scheme val="minor"/>
      </rPr>
      <t/>
    </r>
  </si>
  <si>
    <t>ΣΥΝΟΛΙΚΗ ΔΑΠΑΝΗ  ΠΡΟΜΗΘΕΙΑΣ ΜΕ Φ.Π.Α</t>
  </si>
  <si>
    <t xml:space="preserve">                                                                                                     Έκδ.1 αναθ.3 ημ/νία έγκρ.15/7/2011 ΟΥΠ-ΠΡΜ 020</t>
  </si>
  <si>
    <t>Ο ΑΝΑΔΟΧΟΣ / ΠΡΟΜΗΘΕΥΤΗΣ</t>
  </si>
  <si>
    <r>
      <t xml:space="preserve">Το συνολικό εκτιμώμενο κόστος για όλη την </t>
    </r>
    <r>
      <rPr>
        <b/>
        <sz val="9"/>
        <color indexed="8"/>
        <rFont val="Calibri"/>
        <family val="2"/>
        <charset val="161"/>
      </rPr>
      <t>ΟΜΑΔΑ 1</t>
    </r>
    <r>
      <rPr>
        <sz val="9"/>
        <color indexed="8"/>
        <rFont val="Calibri"/>
        <family val="2"/>
        <charset val="161"/>
      </rPr>
      <t xml:space="preserve"> χωρίς ΦΠΑ είναι </t>
    </r>
    <r>
      <rPr>
        <b/>
        <sz val="9"/>
        <color indexed="8"/>
        <rFont val="Calibri"/>
        <family val="2"/>
        <charset val="161"/>
      </rPr>
      <t>53.835,00 €</t>
    </r>
    <r>
      <rPr>
        <sz val="9"/>
        <color indexed="8"/>
        <rFont val="Calibri"/>
        <family val="2"/>
        <charset val="161"/>
      </rPr>
      <t xml:space="preserve">,                                                                                                                           ενώ οι συνολικές ποσότητες των ειδών για όλη την </t>
    </r>
    <r>
      <rPr>
        <b/>
        <sz val="9"/>
        <color indexed="8"/>
        <rFont val="Calibri"/>
        <family val="2"/>
        <charset val="161"/>
      </rPr>
      <t>ΟΜΑΔΑ 1</t>
    </r>
    <r>
      <rPr>
        <sz val="9"/>
        <color indexed="8"/>
        <rFont val="Calibri"/>
        <family val="2"/>
        <charset val="161"/>
      </rPr>
      <t xml:space="preserve"> είναι </t>
    </r>
    <r>
      <rPr>
        <b/>
        <sz val="9"/>
        <color indexed="8"/>
        <rFont val="Calibri"/>
        <family val="2"/>
        <charset val="161"/>
      </rPr>
      <t>743</t>
    </r>
    <r>
      <rPr>
        <sz val="9"/>
        <color indexed="8"/>
        <rFont val="Calibri"/>
        <family val="2"/>
        <charset val="161"/>
      </rPr>
      <t xml:space="preserve"> τεμάχια.</t>
    </r>
  </si>
  <si>
    <r>
      <t xml:space="preserve">
         ΕΛΛΗΝΙΚΗ  ΔΗΜΟΚΡΑΤΙΑ                                                       </t>
    </r>
    <r>
      <rPr>
        <b/>
        <sz val="8"/>
        <color indexed="8"/>
        <rFont val="Comic Sans MS"/>
        <family val="4"/>
        <charset val="161"/>
      </rPr>
      <t>ΕΡΓΟ: Προμήθεια Τόνερ-Μελάνια-Drum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   α) τις ανάγκες των Υπηρεσιών του Δήμου Ηρακλείου Κρήτης.             
         Δ/ΝΣΗ: ΟΙΚΟΝΟΜΙΚΩΝ ΥΠΗΡΕΣΙΩΝ                              β) τις ανάγκες του Ξενώνα Φιλοξενίας Γυναικών του Δήμου                
         ΤΜΗΜΑ: Διαχείρισης Υλικών και Αποθεμάτων                            Ηρακλείου.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21/01/2020                              
         E-mail : diaxirisi@heraklion.gr   </t>
    </r>
  </si>
  <si>
    <t>ΠΡΟΫΠΟΛΟΓΙΣΜΟΣ ΠΡΟΣΦΟΡΑΣ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</si>
</sst>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7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name val="Arial"/>
      <family val="2"/>
      <charset val="161"/>
    </font>
    <font>
      <b/>
      <sz val="7"/>
      <color indexed="8"/>
      <name val="Comic Sans MS"/>
      <family val="4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indexed="10"/>
      <name val="Calibri"/>
      <family val="2"/>
      <charset val="161"/>
    </font>
    <font>
      <b/>
      <sz val="10"/>
      <color indexed="30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6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b/>
      <sz val="5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5"/>
      <name val="Comic Sans MS"/>
      <family val="4"/>
      <charset val="161"/>
    </font>
    <font>
      <sz val="7"/>
      <color indexed="8"/>
      <name val="Calibri"/>
      <family val="2"/>
      <charset val="161"/>
      <scheme val="minor"/>
    </font>
    <font>
      <sz val="7"/>
      <name val="Calibri"/>
      <family val="2"/>
      <charset val="161"/>
      <scheme val="minor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b/>
      <sz val="7"/>
      <name val="Comic Sans MS"/>
      <family val="4"/>
      <charset val="161"/>
    </font>
    <font>
      <sz val="7"/>
      <color theme="1"/>
      <name val="Arial"/>
      <family val="2"/>
      <charset val="161"/>
    </font>
    <font>
      <sz val="7"/>
      <color theme="1"/>
      <name val="Comic Sans MS"/>
      <family val="4"/>
      <charset val="161"/>
    </font>
    <font>
      <sz val="9"/>
      <color theme="1"/>
      <name val="Arial Black"/>
      <family val="2"/>
      <charset val="161"/>
    </font>
    <font>
      <sz val="8"/>
      <color theme="1"/>
      <name val="Calibri"/>
      <family val="2"/>
      <charset val="161"/>
      <scheme val="minor"/>
    </font>
    <font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name val="Calibri"/>
      <family val="2"/>
      <charset val="161"/>
      <scheme val="minor"/>
    </font>
    <font>
      <b/>
      <sz val="7"/>
      <color rgb="FFFF0000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name val="Arial Black"/>
      <family val="2"/>
      <charset val="161"/>
    </font>
    <font>
      <b/>
      <sz val="11"/>
      <color theme="1"/>
      <name val="Comic Sans MS"/>
      <family val="4"/>
      <charset val="161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0" fillId="0" borderId="0"/>
    <xf numFmtId="0" fontId="7" fillId="0" borderId="0"/>
    <xf numFmtId="0" fontId="20" fillId="0" borderId="0"/>
    <xf numFmtId="0" fontId="1" fillId="0" borderId="0"/>
    <xf numFmtId="0" fontId="1" fillId="0" borderId="0"/>
  </cellStyleXfs>
  <cellXfs count="106">
    <xf numFmtId="0" fontId="0" fillId="0" borderId="0" xfId="0"/>
    <xf numFmtId="0" fontId="4" fillId="0" borderId="4" xfId="0" applyFont="1" applyBorder="1" applyAlignment="1">
      <alignment horizontal="center" wrapText="1"/>
    </xf>
    <xf numFmtId="0" fontId="3" fillId="0" borderId="0" xfId="0" applyFont="1"/>
    <xf numFmtId="49" fontId="19" fillId="4" borderId="4" xfId="0" applyNumberFormat="1" applyFont="1" applyFill="1" applyBorder="1" applyAlignment="1">
      <alignment horizontal="center" vertical="center" wrapText="1"/>
    </xf>
    <xf numFmtId="1" fontId="19" fillId="4" borderId="4" xfId="0" applyNumberFormat="1" applyFont="1" applyFill="1" applyBorder="1" applyAlignment="1">
      <alignment horizontal="center" vertical="center" wrapText="1"/>
    </xf>
    <xf numFmtId="2" fontId="21" fillId="4" borderId="4" xfId="1" applyNumberFormat="1" applyFont="1" applyFill="1" applyBorder="1" applyAlignment="1">
      <alignment horizontal="center" vertical="center" wrapText="1"/>
    </xf>
    <xf numFmtId="2" fontId="22" fillId="4" borderId="4" xfId="0" applyNumberFormat="1" applyFont="1" applyFill="1" applyBorder="1" applyAlignment="1">
      <alignment horizontal="center" vertical="center" wrapText="1"/>
    </xf>
    <xf numFmtId="2" fontId="23" fillId="4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49" fontId="24" fillId="5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27" fillId="6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3" applyFont="1" applyFill="1" applyBorder="1" applyAlignment="1">
      <alignment horizontal="left" vertical="center" wrapText="1"/>
    </xf>
    <xf numFmtId="0" fontId="28" fillId="0" borderId="9" xfId="3" applyFont="1" applyFill="1" applyBorder="1" applyAlignment="1">
      <alignment horizontal="center" vertical="center" wrapText="1"/>
    </xf>
    <xf numFmtId="49" fontId="24" fillId="0" borderId="9" xfId="4" applyNumberFormat="1" applyFont="1" applyFill="1" applyBorder="1" applyAlignment="1">
      <alignment horizontal="center" vertical="center"/>
    </xf>
    <xf numFmtId="49" fontId="24" fillId="0" borderId="9" xfId="5" applyNumberFormat="1" applyFont="1" applyFill="1" applyBorder="1" applyAlignment="1">
      <alignment horizontal="left" vertical="center" wrapText="1"/>
    </xf>
    <xf numFmtId="0" fontId="29" fillId="0" borderId="9" xfId="3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24" fillId="7" borderId="9" xfId="0" applyNumberFormat="1" applyFont="1" applyFill="1" applyBorder="1" applyAlignment="1">
      <alignment horizontal="center" vertical="center" wrapText="1"/>
    </xf>
    <xf numFmtId="49" fontId="24" fillId="4" borderId="9" xfId="0" applyNumberFormat="1" applyFont="1" applyFill="1" applyBorder="1" applyAlignment="1">
      <alignment horizontal="center" vertical="center" wrapText="1"/>
    </xf>
    <xf numFmtId="49" fontId="24" fillId="8" borderId="9" xfId="0" applyNumberFormat="1" applyFont="1" applyFill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left" vertical="center" wrapText="1"/>
    </xf>
    <xf numFmtId="0" fontId="31" fillId="9" borderId="9" xfId="0" applyFont="1" applyFill="1" applyBorder="1" applyAlignment="1">
      <alignment horizontal="center" vertical="center"/>
    </xf>
    <xf numFmtId="2" fontId="30" fillId="0" borderId="9" xfId="0" applyNumberFormat="1" applyFont="1" applyBorder="1" applyAlignment="1">
      <alignment horizontal="center" vertical="center" wrapText="1"/>
    </xf>
    <xf numFmtId="2" fontId="32" fillId="0" borderId="9" xfId="0" applyNumberFormat="1" applyFont="1" applyBorder="1" applyAlignment="1">
      <alignment horizontal="center" vertical="center" wrapText="1"/>
    </xf>
    <xf numFmtId="0" fontId="0" fillId="0" borderId="9" xfId="0" applyBorder="1"/>
    <xf numFmtId="0" fontId="0" fillId="0" borderId="0" xfId="0" applyBorder="1"/>
    <xf numFmtId="2" fontId="0" fillId="0" borderId="0" xfId="0" applyNumberForma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1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1" fontId="35" fillId="0" borderId="9" xfId="0" applyNumberFormat="1" applyFont="1" applyFill="1" applyBorder="1" applyAlignment="1">
      <alignment horizontal="center" vertical="center"/>
    </xf>
    <xf numFmtId="164" fontId="36" fillId="0" borderId="9" xfId="0" applyNumberFormat="1" applyFont="1" applyFill="1" applyBorder="1" applyAlignment="1">
      <alignment horizontal="center" vertical="center" wrapText="1"/>
    </xf>
    <xf numFmtId="164" fontId="37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1" fontId="31" fillId="9" borderId="9" xfId="0" applyNumberFormat="1" applyFont="1" applyFill="1" applyBorder="1" applyAlignment="1">
      <alignment horizontal="center" vertical="center"/>
    </xf>
    <xf numFmtId="164" fontId="32" fillId="0" borderId="9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9" borderId="0" xfId="0" applyFont="1" applyFill="1" applyBorder="1" applyAlignment="1">
      <alignment horizontal="center" vertical="center"/>
    </xf>
    <xf numFmtId="2" fontId="30" fillId="0" borderId="0" xfId="0" applyNumberFormat="1" applyFont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center" vertical="center" wrapText="1"/>
    </xf>
    <xf numFmtId="0" fontId="39" fillId="11" borderId="9" xfId="0" applyFont="1" applyFill="1" applyBorder="1" applyAlignment="1">
      <alignment horizontal="center" vertical="center" wrapText="1"/>
    </xf>
    <xf numFmtId="2" fontId="26" fillId="0" borderId="9" xfId="0" applyNumberFormat="1" applyFont="1" applyBorder="1" applyAlignment="1">
      <alignment horizontal="center" vertical="center" wrapText="1"/>
    </xf>
    <xf numFmtId="164" fontId="42" fillId="0" borderId="9" xfId="0" applyNumberFormat="1" applyFont="1" applyBorder="1" applyAlignment="1">
      <alignment horizontal="center" vertical="center" wrapText="1"/>
    </xf>
    <xf numFmtId="0" fontId="45" fillId="9" borderId="9" xfId="0" applyFont="1" applyFill="1" applyBorder="1" applyAlignment="1">
      <alignment horizontal="center" vertical="center"/>
    </xf>
    <xf numFmtId="2" fontId="42" fillId="0" borderId="9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3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/>
    <xf numFmtId="0" fontId="16" fillId="0" borderId="8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wrapText="1"/>
    </xf>
    <xf numFmtId="0" fontId="3" fillId="0" borderId="13" xfId="0" applyFont="1" applyBorder="1" applyAlignment="1"/>
    <xf numFmtId="0" fontId="0" fillId="0" borderId="13" xfId="0" applyBorder="1" applyAlignment="1"/>
    <xf numFmtId="0" fontId="46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Βασικό_Ισοζύγιο Αποθήκης" xfId="2"/>
    <cellStyle name="Βασικό_Φύλλο1" xfId="1"/>
    <cellStyle name="Βασικό_Φύλλο1_ΛΙΣΤΑ ΑΝΑΛΩΣΙΜΩΝ ΕΙΔΩΝ" xfId="3"/>
    <cellStyle name="Κανονικό" xfId="0" builtinId="0"/>
    <cellStyle name="Κανονικό 2 2" xfId="5"/>
    <cellStyle name="Κανονικό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114</xdr:row>
      <xdr:rowOff>0</xdr:rowOff>
    </xdr:from>
    <xdr:to>
      <xdr:col>2</xdr:col>
      <xdr:colOff>0</xdr:colOff>
      <xdr:row>114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69620" y="349224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93</xdr:row>
      <xdr:rowOff>0</xdr:rowOff>
    </xdr:from>
    <xdr:to>
      <xdr:col>4</xdr:col>
      <xdr:colOff>30480</xdr:colOff>
      <xdr:row>93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34540" y="29817060"/>
          <a:ext cx="71628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73</xdr:row>
      <xdr:rowOff>0</xdr:rowOff>
    </xdr:from>
    <xdr:to>
      <xdr:col>2</xdr:col>
      <xdr:colOff>0</xdr:colOff>
      <xdr:row>73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769620" y="244525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44</xdr:row>
      <xdr:rowOff>0</xdr:rowOff>
    </xdr:from>
    <xdr:to>
      <xdr:col>4</xdr:col>
      <xdr:colOff>30480</xdr:colOff>
      <xdr:row>44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34540" y="16299180"/>
          <a:ext cx="71628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41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735580" y="153238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105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735580" y="326059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37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735580" y="142265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119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735580" y="361416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51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2034540" y="181127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113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034540" y="346786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41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769620" y="153238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105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769620" y="326059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37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769620" y="1422654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119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769620" y="361416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38100</xdr:colOff>
      <xdr:row>1</xdr:row>
      <xdr:rowOff>68580</xdr:rowOff>
    </xdr:from>
    <xdr:to>
      <xdr:col>2</xdr:col>
      <xdr:colOff>327660</xdr:colOff>
      <xdr:row>1</xdr:row>
      <xdr:rowOff>841484</xdr:rowOff>
    </xdr:to>
    <xdr:pic>
      <xdr:nvPicPr>
        <xdr:cNvPr id="1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68580"/>
          <a:ext cx="845820" cy="77290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640080</xdr:colOff>
      <xdr:row>19</xdr:row>
      <xdr:rowOff>0</xdr:rowOff>
    </xdr:from>
    <xdr:to>
      <xdr:col>10</xdr:col>
      <xdr:colOff>60960</xdr:colOff>
      <xdr:row>19</xdr:row>
      <xdr:rowOff>83820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034540" y="9052560"/>
          <a:ext cx="35204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19</xdr:row>
      <xdr:rowOff>0</xdr:rowOff>
    </xdr:from>
    <xdr:to>
      <xdr:col>10</xdr:col>
      <xdr:colOff>60960</xdr:colOff>
      <xdr:row>19</xdr:row>
      <xdr:rowOff>83820</xdr:rowOff>
    </xdr:to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2034540" y="9052560"/>
          <a:ext cx="35204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670560</xdr:colOff>
      <xdr:row>14</xdr:row>
      <xdr:rowOff>0</xdr:rowOff>
    </xdr:from>
    <xdr:to>
      <xdr:col>10</xdr:col>
      <xdr:colOff>91440</xdr:colOff>
      <xdr:row>14</xdr:row>
      <xdr:rowOff>60960</xdr:rowOff>
    </xdr:to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065020" y="7429500"/>
          <a:ext cx="3520440" cy="6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103</xdr:row>
      <xdr:rowOff>0</xdr:rowOff>
    </xdr:from>
    <xdr:to>
      <xdr:col>10</xdr:col>
      <xdr:colOff>60960</xdr:colOff>
      <xdr:row>103</xdr:row>
      <xdr:rowOff>83820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034540" y="32118300"/>
          <a:ext cx="35204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103</xdr:row>
      <xdr:rowOff>0</xdr:rowOff>
    </xdr:from>
    <xdr:to>
      <xdr:col>10</xdr:col>
      <xdr:colOff>60960</xdr:colOff>
      <xdr:row>103</xdr:row>
      <xdr:rowOff>83820</xdr:rowOff>
    </xdr:to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2034540" y="32118300"/>
          <a:ext cx="35204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19</xdr:row>
      <xdr:rowOff>0</xdr:rowOff>
    </xdr:from>
    <xdr:to>
      <xdr:col>10</xdr:col>
      <xdr:colOff>60960</xdr:colOff>
      <xdr:row>19</xdr:row>
      <xdr:rowOff>68580</xdr:rowOff>
    </xdr:to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034540" y="9052560"/>
          <a:ext cx="35204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68580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034540" y="27744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6858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2034540" y="27744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83820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2034540" y="277444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85</xdr:row>
      <xdr:rowOff>0</xdr:rowOff>
    </xdr:from>
    <xdr:ext cx="3444240" cy="68580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034540" y="277444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754380</xdr:colOff>
      <xdr:row>16</xdr:row>
      <xdr:rowOff>129540</xdr:rowOff>
    </xdr:from>
    <xdr:ext cx="3444240" cy="83820"/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2148840" y="832866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</xdr:row>
      <xdr:rowOff>0</xdr:rowOff>
    </xdr:from>
    <xdr:ext cx="3444240" cy="83820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034540" y="662940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13</xdr:row>
      <xdr:rowOff>0</xdr:rowOff>
    </xdr:from>
    <xdr:ext cx="3444240" cy="6858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034540" y="662940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8382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034540" y="210388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8382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034540" y="210388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6858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034540" y="210388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8382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034540" y="210388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8382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034540" y="21038820"/>
          <a:ext cx="344424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61</xdr:row>
      <xdr:rowOff>0</xdr:rowOff>
    </xdr:from>
    <xdr:ext cx="3444240" cy="6858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034540" y="21038820"/>
          <a:ext cx="344424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118</xdr:row>
      <xdr:rowOff>0</xdr:rowOff>
    </xdr:from>
    <xdr:ext cx="0" cy="6858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2034540" y="3589782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absolute">
    <xdr:from>
      <xdr:col>3</xdr:col>
      <xdr:colOff>30480</xdr:colOff>
      <xdr:row>1</xdr:row>
      <xdr:rowOff>68580</xdr:rowOff>
    </xdr:from>
    <xdr:to>
      <xdr:col>3</xdr:col>
      <xdr:colOff>1272540</xdr:colOff>
      <xdr:row>1</xdr:row>
      <xdr:rowOff>809458</xdr:rowOff>
    </xdr:to>
    <xdr:pic>
      <xdr:nvPicPr>
        <xdr:cNvPr id="42" name="Εικόνα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" y="259080"/>
          <a:ext cx="1242060" cy="74087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absolute">
    <xdr:from>
      <xdr:col>8</xdr:col>
      <xdr:colOff>175260</xdr:colOff>
      <xdr:row>1</xdr:row>
      <xdr:rowOff>60960</xdr:rowOff>
    </xdr:from>
    <xdr:to>
      <xdr:col>10</xdr:col>
      <xdr:colOff>175260</xdr:colOff>
      <xdr:row>1</xdr:row>
      <xdr:rowOff>1021080</xdr:rowOff>
    </xdr:to>
    <xdr:pic>
      <xdr:nvPicPr>
        <xdr:cNvPr id="43" name="Εικόνα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020" y="251460"/>
          <a:ext cx="1013460" cy="960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workbookViewId="0">
      <selection activeCell="M4" sqref="M4"/>
    </sheetView>
  </sheetViews>
  <sheetFormatPr defaultColWidth="9.109375" defaultRowHeight="14.4" x14ac:dyDescent="0.3"/>
  <cols>
    <col min="1" max="1" width="3.109375" style="2" bestFit="1" customWidth="1"/>
    <col min="2" max="2" width="8.109375" style="2" bestFit="1" customWidth="1"/>
    <col min="3" max="3" width="9.109375" style="34" bestFit="1" customWidth="1"/>
    <col min="4" max="4" width="19.5546875" style="35" customWidth="1"/>
    <col min="5" max="5" width="5.21875" style="2" bestFit="1" customWidth="1"/>
    <col min="6" max="6" width="7" style="36" customWidth="1"/>
    <col min="7" max="7" width="7" style="37" bestFit="1" customWidth="1"/>
    <col min="8" max="8" width="7.33203125" style="37" bestFit="1" customWidth="1"/>
    <col min="9" max="9" width="7.44140625" style="37" bestFit="1" customWidth="1"/>
    <col min="10" max="10" width="7.33203125" style="37" bestFit="1" customWidth="1"/>
    <col min="11" max="11" width="5.21875" style="38" bestFit="1" customWidth="1"/>
    <col min="12" max="256" width="9.109375" style="2"/>
    <col min="257" max="257" width="3.6640625" style="2" bestFit="1" customWidth="1"/>
    <col min="258" max="258" width="9.109375" style="2" bestFit="1" customWidth="1"/>
    <col min="259" max="259" width="9.6640625" style="2" bestFit="1" customWidth="1"/>
    <col min="260" max="260" width="19.5546875" style="2" customWidth="1"/>
    <col min="261" max="261" width="5.6640625" style="2" bestFit="1" customWidth="1"/>
    <col min="262" max="262" width="8.109375" style="2" bestFit="1" customWidth="1"/>
    <col min="263" max="263" width="7" style="2" bestFit="1" customWidth="1"/>
    <col min="264" max="264" width="9.5546875" style="2" bestFit="1" customWidth="1"/>
    <col min="265" max="266" width="8.6640625" style="2" bestFit="1" customWidth="1"/>
    <col min="267" max="267" width="7.33203125" style="2" bestFit="1" customWidth="1"/>
    <col min="268" max="512" width="9.109375" style="2"/>
    <col min="513" max="513" width="3.6640625" style="2" bestFit="1" customWidth="1"/>
    <col min="514" max="514" width="9.109375" style="2" bestFit="1" customWidth="1"/>
    <col min="515" max="515" width="9.6640625" style="2" bestFit="1" customWidth="1"/>
    <col min="516" max="516" width="19.5546875" style="2" customWidth="1"/>
    <col min="517" max="517" width="5.6640625" style="2" bestFit="1" customWidth="1"/>
    <col min="518" max="518" width="8.109375" style="2" bestFit="1" customWidth="1"/>
    <col min="519" max="519" width="7" style="2" bestFit="1" customWidth="1"/>
    <col min="520" max="520" width="9.5546875" style="2" bestFit="1" customWidth="1"/>
    <col min="521" max="522" width="8.6640625" style="2" bestFit="1" customWidth="1"/>
    <col min="523" max="523" width="7.33203125" style="2" bestFit="1" customWidth="1"/>
    <col min="524" max="768" width="9.109375" style="2"/>
    <col min="769" max="769" width="3.6640625" style="2" bestFit="1" customWidth="1"/>
    <col min="770" max="770" width="9.109375" style="2" bestFit="1" customWidth="1"/>
    <col min="771" max="771" width="9.6640625" style="2" bestFit="1" customWidth="1"/>
    <col min="772" max="772" width="19.5546875" style="2" customWidth="1"/>
    <col min="773" max="773" width="5.6640625" style="2" bestFit="1" customWidth="1"/>
    <col min="774" max="774" width="8.109375" style="2" bestFit="1" customWidth="1"/>
    <col min="775" max="775" width="7" style="2" bestFit="1" customWidth="1"/>
    <col min="776" max="776" width="9.5546875" style="2" bestFit="1" customWidth="1"/>
    <col min="777" max="778" width="8.6640625" style="2" bestFit="1" customWidth="1"/>
    <col min="779" max="779" width="7.33203125" style="2" bestFit="1" customWidth="1"/>
    <col min="780" max="1024" width="9.109375" style="2"/>
    <col min="1025" max="1025" width="3.6640625" style="2" bestFit="1" customWidth="1"/>
    <col min="1026" max="1026" width="9.109375" style="2" bestFit="1" customWidth="1"/>
    <col min="1027" max="1027" width="9.6640625" style="2" bestFit="1" customWidth="1"/>
    <col min="1028" max="1028" width="19.5546875" style="2" customWidth="1"/>
    <col min="1029" max="1029" width="5.6640625" style="2" bestFit="1" customWidth="1"/>
    <col min="1030" max="1030" width="8.109375" style="2" bestFit="1" customWidth="1"/>
    <col min="1031" max="1031" width="7" style="2" bestFit="1" customWidth="1"/>
    <col min="1032" max="1032" width="9.5546875" style="2" bestFit="1" customWidth="1"/>
    <col min="1033" max="1034" width="8.6640625" style="2" bestFit="1" customWidth="1"/>
    <col min="1035" max="1035" width="7.33203125" style="2" bestFit="1" customWidth="1"/>
    <col min="1036" max="1280" width="9.109375" style="2"/>
    <col min="1281" max="1281" width="3.6640625" style="2" bestFit="1" customWidth="1"/>
    <col min="1282" max="1282" width="9.109375" style="2" bestFit="1" customWidth="1"/>
    <col min="1283" max="1283" width="9.6640625" style="2" bestFit="1" customWidth="1"/>
    <col min="1284" max="1284" width="19.5546875" style="2" customWidth="1"/>
    <col min="1285" max="1285" width="5.6640625" style="2" bestFit="1" customWidth="1"/>
    <col min="1286" max="1286" width="8.109375" style="2" bestFit="1" customWidth="1"/>
    <col min="1287" max="1287" width="7" style="2" bestFit="1" customWidth="1"/>
    <col min="1288" max="1288" width="9.5546875" style="2" bestFit="1" customWidth="1"/>
    <col min="1289" max="1290" width="8.6640625" style="2" bestFit="1" customWidth="1"/>
    <col min="1291" max="1291" width="7.33203125" style="2" bestFit="1" customWidth="1"/>
    <col min="1292" max="1536" width="9.109375" style="2"/>
    <col min="1537" max="1537" width="3.6640625" style="2" bestFit="1" customWidth="1"/>
    <col min="1538" max="1538" width="9.109375" style="2" bestFit="1" customWidth="1"/>
    <col min="1539" max="1539" width="9.6640625" style="2" bestFit="1" customWidth="1"/>
    <col min="1540" max="1540" width="19.5546875" style="2" customWidth="1"/>
    <col min="1541" max="1541" width="5.6640625" style="2" bestFit="1" customWidth="1"/>
    <col min="1542" max="1542" width="8.109375" style="2" bestFit="1" customWidth="1"/>
    <col min="1543" max="1543" width="7" style="2" bestFit="1" customWidth="1"/>
    <col min="1544" max="1544" width="9.5546875" style="2" bestFit="1" customWidth="1"/>
    <col min="1545" max="1546" width="8.6640625" style="2" bestFit="1" customWidth="1"/>
    <col min="1547" max="1547" width="7.33203125" style="2" bestFit="1" customWidth="1"/>
    <col min="1548" max="1792" width="9.109375" style="2"/>
    <col min="1793" max="1793" width="3.6640625" style="2" bestFit="1" customWidth="1"/>
    <col min="1794" max="1794" width="9.109375" style="2" bestFit="1" customWidth="1"/>
    <col min="1795" max="1795" width="9.6640625" style="2" bestFit="1" customWidth="1"/>
    <col min="1796" max="1796" width="19.5546875" style="2" customWidth="1"/>
    <col min="1797" max="1797" width="5.6640625" style="2" bestFit="1" customWidth="1"/>
    <col min="1798" max="1798" width="8.109375" style="2" bestFit="1" customWidth="1"/>
    <col min="1799" max="1799" width="7" style="2" bestFit="1" customWidth="1"/>
    <col min="1800" max="1800" width="9.5546875" style="2" bestFit="1" customWidth="1"/>
    <col min="1801" max="1802" width="8.6640625" style="2" bestFit="1" customWidth="1"/>
    <col min="1803" max="1803" width="7.33203125" style="2" bestFit="1" customWidth="1"/>
    <col min="1804" max="2048" width="9.109375" style="2"/>
    <col min="2049" max="2049" width="3.6640625" style="2" bestFit="1" customWidth="1"/>
    <col min="2050" max="2050" width="9.109375" style="2" bestFit="1" customWidth="1"/>
    <col min="2051" max="2051" width="9.6640625" style="2" bestFit="1" customWidth="1"/>
    <col min="2052" max="2052" width="19.5546875" style="2" customWidth="1"/>
    <col min="2053" max="2053" width="5.6640625" style="2" bestFit="1" customWidth="1"/>
    <col min="2054" max="2054" width="8.109375" style="2" bestFit="1" customWidth="1"/>
    <col min="2055" max="2055" width="7" style="2" bestFit="1" customWidth="1"/>
    <col min="2056" max="2056" width="9.5546875" style="2" bestFit="1" customWidth="1"/>
    <col min="2057" max="2058" width="8.6640625" style="2" bestFit="1" customWidth="1"/>
    <col min="2059" max="2059" width="7.33203125" style="2" bestFit="1" customWidth="1"/>
    <col min="2060" max="2304" width="9.109375" style="2"/>
    <col min="2305" max="2305" width="3.6640625" style="2" bestFit="1" customWidth="1"/>
    <col min="2306" max="2306" width="9.109375" style="2" bestFit="1" customWidth="1"/>
    <col min="2307" max="2307" width="9.6640625" style="2" bestFit="1" customWidth="1"/>
    <col min="2308" max="2308" width="19.5546875" style="2" customWidth="1"/>
    <col min="2309" max="2309" width="5.6640625" style="2" bestFit="1" customWidth="1"/>
    <col min="2310" max="2310" width="8.109375" style="2" bestFit="1" customWidth="1"/>
    <col min="2311" max="2311" width="7" style="2" bestFit="1" customWidth="1"/>
    <col min="2312" max="2312" width="9.5546875" style="2" bestFit="1" customWidth="1"/>
    <col min="2313" max="2314" width="8.6640625" style="2" bestFit="1" customWidth="1"/>
    <col min="2315" max="2315" width="7.33203125" style="2" bestFit="1" customWidth="1"/>
    <col min="2316" max="2560" width="9.109375" style="2"/>
    <col min="2561" max="2561" width="3.6640625" style="2" bestFit="1" customWidth="1"/>
    <col min="2562" max="2562" width="9.109375" style="2" bestFit="1" customWidth="1"/>
    <col min="2563" max="2563" width="9.6640625" style="2" bestFit="1" customWidth="1"/>
    <col min="2564" max="2564" width="19.5546875" style="2" customWidth="1"/>
    <col min="2565" max="2565" width="5.6640625" style="2" bestFit="1" customWidth="1"/>
    <col min="2566" max="2566" width="8.109375" style="2" bestFit="1" customWidth="1"/>
    <col min="2567" max="2567" width="7" style="2" bestFit="1" customWidth="1"/>
    <col min="2568" max="2568" width="9.5546875" style="2" bestFit="1" customWidth="1"/>
    <col min="2569" max="2570" width="8.6640625" style="2" bestFit="1" customWidth="1"/>
    <col min="2571" max="2571" width="7.33203125" style="2" bestFit="1" customWidth="1"/>
    <col min="2572" max="2816" width="9.109375" style="2"/>
    <col min="2817" max="2817" width="3.6640625" style="2" bestFit="1" customWidth="1"/>
    <col min="2818" max="2818" width="9.109375" style="2" bestFit="1" customWidth="1"/>
    <col min="2819" max="2819" width="9.6640625" style="2" bestFit="1" customWidth="1"/>
    <col min="2820" max="2820" width="19.5546875" style="2" customWidth="1"/>
    <col min="2821" max="2821" width="5.6640625" style="2" bestFit="1" customWidth="1"/>
    <col min="2822" max="2822" width="8.109375" style="2" bestFit="1" customWidth="1"/>
    <col min="2823" max="2823" width="7" style="2" bestFit="1" customWidth="1"/>
    <col min="2824" max="2824" width="9.5546875" style="2" bestFit="1" customWidth="1"/>
    <col min="2825" max="2826" width="8.6640625" style="2" bestFit="1" customWidth="1"/>
    <col min="2827" max="2827" width="7.33203125" style="2" bestFit="1" customWidth="1"/>
    <col min="2828" max="3072" width="9.109375" style="2"/>
    <col min="3073" max="3073" width="3.6640625" style="2" bestFit="1" customWidth="1"/>
    <col min="3074" max="3074" width="9.109375" style="2" bestFit="1" customWidth="1"/>
    <col min="3075" max="3075" width="9.6640625" style="2" bestFit="1" customWidth="1"/>
    <col min="3076" max="3076" width="19.5546875" style="2" customWidth="1"/>
    <col min="3077" max="3077" width="5.6640625" style="2" bestFit="1" customWidth="1"/>
    <col min="3078" max="3078" width="8.109375" style="2" bestFit="1" customWidth="1"/>
    <col min="3079" max="3079" width="7" style="2" bestFit="1" customWidth="1"/>
    <col min="3080" max="3080" width="9.5546875" style="2" bestFit="1" customWidth="1"/>
    <col min="3081" max="3082" width="8.6640625" style="2" bestFit="1" customWidth="1"/>
    <col min="3083" max="3083" width="7.33203125" style="2" bestFit="1" customWidth="1"/>
    <col min="3084" max="3328" width="9.109375" style="2"/>
    <col min="3329" max="3329" width="3.6640625" style="2" bestFit="1" customWidth="1"/>
    <col min="3330" max="3330" width="9.109375" style="2" bestFit="1" customWidth="1"/>
    <col min="3331" max="3331" width="9.6640625" style="2" bestFit="1" customWidth="1"/>
    <col min="3332" max="3332" width="19.5546875" style="2" customWidth="1"/>
    <col min="3333" max="3333" width="5.6640625" style="2" bestFit="1" customWidth="1"/>
    <col min="3334" max="3334" width="8.109375" style="2" bestFit="1" customWidth="1"/>
    <col min="3335" max="3335" width="7" style="2" bestFit="1" customWidth="1"/>
    <col min="3336" max="3336" width="9.5546875" style="2" bestFit="1" customWidth="1"/>
    <col min="3337" max="3338" width="8.6640625" style="2" bestFit="1" customWidth="1"/>
    <col min="3339" max="3339" width="7.33203125" style="2" bestFit="1" customWidth="1"/>
    <col min="3340" max="3584" width="9.109375" style="2"/>
    <col min="3585" max="3585" width="3.6640625" style="2" bestFit="1" customWidth="1"/>
    <col min="3586" max="3586" width="9.109375" style="2" bestFit="1" customWidth="1"/>
    <col min="3587" max="3587" width="9.6640625" style="2" bestFit="1" customWidth="1"/>
    <col min="3588" max="3588" width="19.5546875" style="2" customWidth="1"/>
    <col min="3589" max="3589" width="5.6640625" style="2" bestFit="1" customWidth="1"/>
    <col min="3590" max="3590" width="8.109375" style="2" bestFit="1" customWidth="1"/>
    <col min="3591" max="3591" width="7" style="2" bestFit="1" customWidth="1"/>
    <col min="3592" max="3592" width="9.5546875" style="2" bestFit="1" customWidth="1"/>
    <col min="3593" max="3594" width="8.6640625" style="2" bestFit="1" customWidth="1"/>
    <col min="3595" max="3595" width="7.33203125" style="2" bestFit="1" customWidth="1"/>
    <col min="3596" max="3840" width="9.109375" style="2"/>
    <col min="3841" max="3841" width="3.6640625" style="2" bestFit="1" customWidth="1"/>
    <col min="3842" max="3842" width="9.109375" style="2" bestFit="1" customWidth="1"/>
    <col min="3843" max="3843" width="9.6640625" style="2" bestFit="1" customWidth="1"/>
    <col min="3844" max="3844" width="19.5546875" style="2" customWidth="1"/>
    <col min="3845" max="3845" width="5.6640625" style="2" bestFit="1" customWidth="1"/>
    <col min="3846" max="3846" width="8.109375" style="2" bestFit="1" customWidth="1"/>
    <col min="3847" max="3847" width="7" style="2" bestFit="1" customWidth="1"/>
    <col min="3848" max="3848" width="9.5546875" style="2" bestFit="1" customWidth="1"/>
    <col min="3849" max="3850" width="8.6640625" style="2" bestFit="1" customWidth="1"/>
    <col min="3851" max="3851" width="7.33203125" style="2" bestFit="1" customWidth="1"/>
    <col min="3852" max="4096" width="9.109375" style="2"/>
    <col min="4097" max="4097" width="3.6640625" style="2" bestFit="1" customWidth="1"/>
    <col min="4098" max="4098" width="9.109375" style="2" bestFit="1" customWidth="1"/>
    <col min="4099" max="4099" width="9.6640625" style="2" bestFit="1" customWidth="1"/>
    <col min="4100" max="4100" width="19.5546875" style="2" customWidth="1"/>
    <col min="4101" max="4101" width="5.6640625" style="2" bestFit="1" customWidth="1"/>
    <col min="4102" max="4102" width="8.109375" style="2" bestFit="1" customWidth="1"/>
    <col min="4103" max="4103" width="7" style="2" bestFit="1" customWidth="1"/>
    <col min="4104" max="4104" width="9.5546875" style="2" bestFit="1" customWidth="1"/>
    <col min="4105" max="4106" width="8.6640625" style="2" bestFit="1" customWidth="1"/>
    <col min="4107" max="4107" width="7.33203125" style="2" bestFit="1" customWidth="1"/>
    <col min="4108" max="4352" width="9.109375" style="2"/>
    <col min="4353" max="4353" width="3.6640625" style="2" bestFit="1" customWidth="1"/>
    <col min="4354" max="4354" width="9.109375" style="2" bestFit="1" customWidth="1"/>
    <col min="4355" max="4355" width="9.6640625" style="2" bestFit="1" customWidth="1"/>
    <col min="4356" max="4356" width="19.5546875" style="2" customWidth="1"/>
    <col min="4357" max="4357" width="5.6640625" style="2" bestFit="1" customWidth="1"/>
    <col min="4358" max="4358" width="8.109375" style="2" bestFit="1" customWidth="1"/>
    <col min="4359" max="4359" width="7" style="2" bestFit="1" customWidth="1"/>
    <col min="4360" max="4360" width="9.5546875" style="2" bestFit="1" customWidth="1"/>
    <col min="4361" max="4362" width="8.6640625" style="2" bestFit="1" customWidth="1"/>
    <col min="4363" max="4363" width="7.33203125" style="2" bestFit="1" customWidth="1"/>
    <col min="4364" max="4608" width="9.109375" style="2"/>
    <col min="4609" max="4609" width="3.6640625" style="2" bestFit="1" customWidth="1"/>
    <col min="4610" max="4610" width="9.109375" style="2" bestFit="1" customWidth="1"/>
    <col min="4611" max="4611" width="9.6640625" style="2" bestFit="1" customWidth="1"/>
    <col min="4612" max="4612" width="19.5546875" style="2" customWidth="1"/>
    <col min="4613" max="4613" width="5.6640625" style="2" bestFit="1" customWidth="1"/>
    <col min="4614" max="4614" width="8.109375" style="2" bestFit="1" customWidth="1"/>
    <col min="4615" max="4615" width="7" style="2" bestFit="1" customWidth="1"/>
    <col min="4616" max="4616" width="9.5546875" style="2" bestFit="1" customWidth="1"/>
    <col min="4617" max="4618" width="8.6640625" style="2" bestFit="1" customWidth="1"/>
    <col min="4619" max="4619" width="7.33203125" style="2" bestFit="1" customWidth="1"/>
    <col min="4620" max="4864" width="9.109375" style="2"/>
    <col min="4865" max="4865" width="3.6640625" style="2" bestFit="1" customWidth="1"/>
    <col min="4866" max="4866" width="9.109375" style="2" bestFit="1" customWidth="1"/>
    <col min="4867" max="4867" width="9.6640625" style="2" bestFit="1" customWidth="1"/>
    <col min="4868" max="4868" width="19.5546875" style="2" customWidth="1"/>
    <col min="4869" max="4869" width="5.6640625" style="2" bestFit="1" customWidth="1"/>
    <col min="4870" max="4870" width="8.109375" style="2" bestFit="1" customWidth="1"/>
    <col min="4871" max="4871" width="7" style="2" bestFit="1" customWidth="1"/>
    <col min="4872" max="4872" width="9.5546875" style="2" bestFit="1" customWidth="1"/>
    <col min="4873" max="4874" width="8.6640625" style="2" bestFit="1" customWidth="1"/>
    <col min="4875" max="4875" width="7.33203125" style="2" bestFit="1" customWidth="1"/>
    <col min="4876" max="5120" width="9.109375" style="2"/>
    <col min="5121" max="5121" width="3.6640625" style="2" bestFit="1" customWidth="1"/>
    <col min="5122" max="5122" width="9.109375" style="2" bestFit="1" customWidth="1"/>
    <col min="5123" max="5123" width="9.6640625" style="2" bestFit="1" customWidth="1"/>
    <col min="5124" max="5124" width="19.5546875" style="2" customWidth="1"/>
    <col min="5125" max="5125" width="5.6640625" style="2" bestFit="1" customWidth="1"/>
    <col min="5126" max="5126" width="8.109375" style="2" bestFit="1" customWidth="1"/>
    <col min="5127" max="5127" width="7" style="2" bestFit="1" customWidth="1"/>
    <col min="5128" max="5128" width="9.5546875" style="2" bestFit="1" customWidth="1"/>
    <col min="5129" max="5130" width="8.6640625" style="2" bestFit="1" customWidth="1"/>
    <col min="5131" max="5131" width="7.33203125" style="2" bestFit="1" customWidth="1"/>
    <col min="5132" max="5376" width="9.109375" style="2"/>
    <col min="5377" max="5377" width="3.6640625" style="2" bestFit="1" customWidth="1"/>
    <col min="5378" max="5378" width="9.109375" style="2" bestFit="1" customWidth="1"/>
    <col min="5379" max="5379" width="9.6640625" style="2" bestFit="1" customWidth="1"/>
    <col min="5380" max="5380" width="19.5546875" style="2" customWidth="1"/>
    <col min="5381" max="5381" width="5.6640625" style="2" bestFit="1" customWidth="1"/>
    <col min="5382" max="5382" width="8.109375" style="2" bestFit="1" customWidth="1"/>
    <col min="5383" max="5383" width="7" style="2" bestFit="1" customWidth="1"/>
    <col min="5384" max="5384" width="9.5546875" style="2" bestFit="1" customWidth="1"/>
    <col min="5385" max="5386" width="8.6640625" style="2" bestFit="1" customWidth="1"/>
    <col min="5387" max="5387" width="7.33203125" style="2" bestFit="1" customWidth="1"/>
    <col min="5388" max="5632" width="9.109375" style="2"/>
    <col min="5633" max="5633" width="3.6640625" style="2" bestFit="1" customWidth="1"/>
    <col min="5634" max="5634" width="9.109375" style="2" bestFit="1" customWidth="1"/>
    <col min="5635" max="5635" width="9.6640625" style="2" bestFit="1" customWidth="1"/>
    <col min="5636" max="5636" width="19.5546875" style="2" customWidth="1"/>
    <col min="5637" max="5637" width="5.6640625" style="2" bestFit="1" customWidth="1"/>
    <col min="5638" max="5638" width="8.109375" style="2" bestFit="1" customWidth="1"/>
    <col min="5639" max="5639" width="7" style="2" bestFit="1" customWidth="1"/>
    <col min="5640" max="5640" width="9.5546875" style="2" bestFit="1" customWidth="1"/>
    <col min="5641" max="5642" width="8.6640625" style="2" bestFit="1" customWidth="1"/>
    <col min="5643" max="5643" width="7.33203125" style="2" bestFit="1" customWidth="1"/>
    <col min="5644" max="5888" width="9.109375" style="2"/>
    <col min="5889" max="5889" width="3.6640625" style="2" bestFit="1" customWidth="1"/>
    <col min="5890" max="5890" width="9.109375" style="2" bestFit="1" customWidth="1"/>
    <col min="5891" max="5891" width="9.6640625" style="2" bestFit="1" customWidth="1"/>
    <col min="5892" max="5892" width="19.5546875" style="2" customWidth="1"/>
    <col min="5893" max="5893" width="5.6640625" style="2" bestFit="1" customWidth="1"/>
    <col min="5894" max="5894" width="8.109375" style="2" bestFit="1" customWidth="1"/>
    <col min="5895" max="5895" width="7" style="2" bestFit="1" customWidth="1"/>
    <col min="5896" max="5896" width="9.5546875" style="2" bestFit="1" customWidth="1"/>
    <col min="5897" max="5898" width="8.6640625" style="2" bestFit="1" customWidth="1"/>
    <col min="5899" max="5899" width="7.33203125" style="2" bestFit="1" customWidth="1"/>
    <col min="5900" max="6144" width="9.109375" style="2"/>
    <col min="6145" max="6145" width="3.6640625" style="2" bestFit="1" customWidth="1"/>
    <col min="6146" max="6146" width="9.109375" style="2" bestFit="1" customWidth="1"/>
    <col min="6147" max="6147" width="9.6640625" style="2" bestFit="1" customWidth="1"/>
    <col min="6148" max="6148" width="19.5546875" style="2" customWidth="1"/>
    <col min="6149" max="6149" width="5.6640625" style="2" bestFit="1" customWidth="1"/>
    <col min="6150" max="6150" width="8.109375" style="2" bestFit="1" customWidth="1"/>
    <col min="6151" max="6151" width="7" style="2" bestFit="1" customWidth="1"/>
    <col min="6152" max="6152" width="9.5546875" style="2" bestFit="1" customWidth="1"/>
    <col min="6153" max="6154" width="8.6640625" style="2" bestFit="1" customWidth="1"/>
    <col min="6155" max="6155" width="7.33203125" style="2" bestFit="1" customWidth="1"/>
    <col min="6156" max="6400" width="9.109375" style="2"/>
    <col min="6401" max="6401" width="3.6640625" style="2" bestFit="1" customWidth="1"/>
    <col min="6402" max="6402" width="9.109375" style="2" bestFit="1" customWidth="1"/>
    <col min="6403" max="6403" width="9.6640625" style="2" bestFit="1" customWidth="1"/>
    <col min="6404" max="6404" width="19.5546875" style="2" customWidth="1"/>
    <col min="6405" max="6405" width="5.6640625" style="2" bestFit="1" customWidth="1"/>
    <col min="6406" max="6406" width="8.109375" style="2" bestFit="1" customWidth="1"/>
    <col min="6407" max="6407" width="7" style="2" bestFit="1" customWidth="1"/>
    <col min="6408" max="6408" width="9.5546875" style="2" bestFit="1" customWidth="1"/>
    <col min="6409" max="6410" width="8.6640625" style="2" bestFit="1" customWidth="1"/>
    <col min="6411" max="6411" width="7.33203125" style="2" bestFit="1" customWidth="1"/>
    <col min="6412" max="6656" width="9.109375" style="2"/>
    <col min="6657" max="6657" width="3.6640625" style="2" bestFit="1" customWidth="1"/>
    <col min="6658" max="6658" width="9.109375" style="2" bestFit="1" customWidth="1"/>
    <col min="6659" max="6659" width="9.6640625" style="2" bestFit="1" customWidth="1"/>
    <col min="6660" max="6660" width="19.5546875" style="2" customWidth="1"/>
    <col min="6661" max="6661" width="5.6640625" style="2" bestFit="1" customWidth="1"/>
    <col min="6662" max="6662" width="8.109375" style="2" bestFit="1" customWidth="1"/>
    <col min="6663" max="6663" width="7" style="2" bestFit="1" customWidth="1"/>
    <col min="6664" max="6664" width="9.5546875" style="2" bestFit="1" customWidth="1"/>
    <col min="6665" max="6666" width="8.6640625" style="2" bestFit="1" customWidth="1"/>
    <col min="6667" max="6667" width="7.33203125" style="2" bestFit="1" customWidth="1"/>
    <col min="6668" max="6912" width="9.109375" style="2"/>
    <col min="6913" max="6913" width="3.6640625" style="2" bestFit="1" customWidth="1"/>
    <col min="6914" max="6914" width="9.109375" style="2" bestFit="1" customWidth="1"/>
    <col min="6915" max="6915" width="9.6640625" style="2" bestFit="1" customWidth="1"/>
    <col min="6916" max="6916" width="19.5546875" style="2" customWidth="1"/>
    <col min="6917" max="6917" width="5.6640625" style="2" bestFit="1" customWidth="1"/>
    <col min="6918" max="6918" width="8.109375" style="2" bestFit="1" customWidth="1"/>
    <col min="6919" max="6919" width="7" style="2" bestFit="1" customWidth="1"/>
    <col min="6920" max="6920" width="9.5546875" style="2" bestFit="1" customWidth="1"/>
    <col min="6921" max="6922" width="8.6640625" style="2" bestFit="1" customWidth="1"/>
    <col min="6923" max="6923" width="7.33203125" style="2" bestFit="1" customWidth="1"/>
    <col min="6924" max="7168" width="9.109375" style="2"/>
    <col min="7169" max="7169" width="3.6640625" style="2" bestFit="1" customWidth="1"/>
    <col min="7170" max="7170" width="9.109375" style="2" bestFit="1" customWidth="1"/>
    <col min="7171" max="7171" width="9.6640625" style="2" bestFit="1" customWidth="1"/>
    <col min="7172" max="7172" width="19.5546875" style="2" customWidth="1"/>
    <col min="7173" max="7173" width="5.6640625" style="2" bestFit="1" customWidth="1"/>
    <col min="7174" max="7174" width="8.109375" style="2" bestFit="1" customWidth="1"/>
    <col min="7175" max="7175" width="7" style="2" bestFit="1" customWidth="1"/>
    <col min="7176" max="7176" width="9.5546875" style="2" bestFit="1" customWidth="1"/>
    <col min="7177" max="7178" width="8.6640625" style="2" bestFit="1" customWidth="1"/>
    <col min="7179" max="7179" width="7.33203125" style="2" bestFit="1" customWidth="1"/>
    <col min="7180" max="7424" width="9.109375" style="2"/>
    <col min="7425" max="7425" width="3.6640625" style="2" bestFit="1" customWidth="1"/>
    <col min="7426" max="7426" width="9.109375" style="2" bestFit="1" customWidth="1"/>
    <col min="7427" max="7427" width="9.6640625" style="2" bestFit="1" customWidth="1"/>
    <col min="7428" max="7428" width="19.5546875" style="2" customWidth="1"/>
    <col min="7429" max="7429" width="5.6640625" style="2" bestFit="1" customWidth="1"/>
    <col min="7430" max="7430" width="8.109375" style="2" bestFit="1" customWidth="1"/>
    <col min="7431" max="7431" width="7" style="2" bestFit="1" customWidth="1"/>
    <col min="7432" max="7432" width="9.5546875" style="2" bestFit="1" customWidth="1"/>
    <col min="7433" max="7434" width="8.6640625" style="2" bestFit="1" customWidth="1"/>
    <col min="7435" max="7435" width="7.33203125" style="2" bestFit="1" customWidth="1"/>
    <col min="7436" max="7680" width="9.109375" style="2"/>
    <col min="7681" max="7681" width="3.6640625" style="2" bestFit="1" customWidth="1"/>
    <col min="7682" max="7682" width="9.109375" style="2" bestFit="1" customWidth="1"/>
    <col min="7683" max="7683" width="9.6640625" style="2" bestFit="1" customWidth="1"/>
    <col min="7684" max="7684" width="19.5546875" style="2" customWidth="1"/>
    <col min="7685" max="7685" width="5.6640625" style="2" bestFit="1" customWidth="1"/>
    <col min="7686" max="7686" width="8.109375" style="2" bestFit="1" customWidth="1"/>
    <col min="7687" max="7687" width="7" style="2" bestFit="1" customWidth="1"/>
    <col min="7688" max="7688" width="9.5546875" style="2" bestFit="1" customWidth="1"/>
    <col min="7689" max="7690" width="8.6640625" style="2" bestFit="1" customWidth="1"/>
    <col min="7691" max="7691" width="7.33203125" style="2" bestFit="1" customWidth="1"/>
    <col min="7692" max="7936" width="9.109375" style="2"/>
    <col min="7937" max="7937" width="3.6640625" style="2" bestFit="1" customWidth="1"/>
    <col min="7938" max="7938" width="9.109375" style="2" bestFit="1" customWidth="1"/>
    <col min="7939" max="7939" width="9.6640625" style="2" bestFit="1" customWidth="1"/>
    <col min="7940" max="7940" width="19.5546875" style="2" customWidth="1"/>
    <col min="7941" max="7941" width="5.6640625" style="2" bestFit="1" customWidth="1"/>
    <col min="7942" max="7942" width="8.109375" style="2" bestFit="1" customWidth="1"/>
    <col min="7943" max="7943" width="7" style="2" bestFit="1" customWidth="1"/>
    <col min="7944" max="7944" width="9.5546875" style="2" bestFit="1" customWidth="1"/>
    <col min="7945" max="7946" width="8.6640625" style="2" bestFit="1" customWidth="1"/>
    <col min="7947" max="7947" width="7.33203125" style="2" bestFit="1" customWidth="1"/>
    <col min="7948" max="8192" width="9.109375" style="2"/>
    <col min="8193" max="8193" width="3.6640625" style="2" bestFit="1" customWidth="1"/>
    <col min="8194" max="8194" width="9.109375" style="2" bestFit="1" customWidth="1"/>
    <col min="8195" max="8195" width="9.6640625" style="2" bestFit="1" customWidth="1"/>
    <col min="8196" max="8196" width="19.5546875" style="2" customWidth="1"/>
    <col min="8197" max="8197" width="5.6640625" style="2" bestFit="1" customWidth="1"/>
    <col min="8198" max="8198" width="8.109375" style="2" bestFit="1" customWidth="1"/>
    <col min="8199" max="8199" width="7" style="2" bestFit="1" customWidth="1"/>
    <col min="8200" max="8200" width="9.5546875" style="2" bestFit="1" customWidth="1"/>
    <col min="8201" max="8202" width="8.6640625" style="2" bestFit="1" customWidth="1"/>
    <col min="8203" max="8203" width="7.33203125" style="2" bestFit="1" customWidth="1"/>
    <col min="8204" max="8448" width="9.109375" style="2"/>
    <col min="8449" max="8449" width="3.6640625" style="2" bestFit="1" customWidth="1"/>
    <col min="8450" max="8450" width="9.109375" style="2" bestFit="1" customWidth="1"/>
    <col min="8451" max="8451" width="9.6640625" style="2" bestFit="1" customWidth="1"/>
    <col min="8452" max="8452" width="19.5546875" style="2" customWidth="1"/>
    <col min="8453" max="8453" width="5.6640625" style="2" bestFit="1" customWidth="1"/>
    <col min="8454" max="8454" width="8.109375" style="2" bestFit="1" customWidth="1"/>
    <col min="8455" max="8455" width="7" style="2" bestFit="1" customWidth="1"/>
    <col min="8456" max="8456" width="9.5546875" style="2" bestFit="1" customWidth="1"/>
    <col min="8457" max="8458" width="8.6640625" style="2" bestFit="1" customWidth="1"/>
    <col min="8459" max="8459" width="7.33203125" style="2" bestFit="1" customWidth="1"/>
    <col min="8460" max="8704" width="9.109375" style="2"/>
    <col min="8705" max="8705" width="3.6640625" style="2" bestFit="1" customWidth="1"/>
    <col min="8706" max="8706" width="9.109375" style="2" bestFit="1" customWidth="1"/>
    <col min="8707" max="8707" width="9.6640625" style="2" bestFit="1" customWidth="1"/>
    <col min="8708" max="8708" width="19.5546875" style="2" customWidth="1"/>
    <col min="8709" max="8709" width="5.6640625" style="2" bestFit="1" customWidth="1"/>
    <col min="8710" max="8710" width="8.109375" style="2" bestFit="1" customWidth="1"/>
    <col min="8711" max="8711" width="7" style="2" bestFit="1" customWidth="1"/>
    <col min="8712" max="8712" width="9.5546875" style="2" bestFit="1" customWidth="1"/>
    <col min="8713" max="8714" width="8.6640625" style="2" bestFit="1" customWidth="1"/>
    <col min="8715" max="8715" width="7.33203125" style="2" bestFit="1" customWidth="1"/>
    <col min="8716" max="8960" width="9.109375" style="2"/>
    <col min="8961" max="8961" width="3.6640625" style="2" bestFit="1" customWidth="1"/>
    <col min="8962" max="8962" width="9.109375" style="2" bestFit="1" customWidth="1"/>
    <col min="8963" max="8963" width="9.6640625" style="2" bestFit="1" customWidth="1"/>
    <col min="8964" max="8964" width="19.5546875" style="2" customWidth="1"/>
    <col min="8965" max="8965" width="5.6640625" style="2" bestFit="1" customWidth="1"/>
    <col min="8966" max="8966" width="8.109375" style="2" bestFit="1" customWidth="1"/>
    <col min="8967" max="8967" width="7" style="2" bestFit="1" customWidth="1"/>
    <col min="8968" max="8968" width="9.5546875" style="2" bestFit="1" customWidth="1"/>
    <col min="8969" max="8970" width="8.6640625" style="2" bestFit="1" customWidth="1"/>
    <col min="8971" max="8971" width="7.33203125" style="2" bestFit="1" customWidth="1"/>
    <col min="8972" max="9216" width="9.109375" style="2"/>
    <col min="9217" max="9217" width="3.6640625" style="2" bestFit="1" customWidth="1"/>
    <col min="9218" max="9218" width="9.109375" style="2" bestFit="1" customWidth="1"/>
    <col min="9219" max="9219" width="9.6640625" style="2" bestFit="1" customWidth="1"/>
    <col min="9220" max="9220" width="19.5546875" style="2" customWidth="1"/>
    <col min="9221" max="9221" width="5.6640625" style="2" bestFit="1" customWidth="1"/>
    <col min="9222" max="9222" width="8.109375" style="2" bestFit="1" customWidth="1"/>
    <col min="9223" max="9223" width="7" style="2" bestFit="1" customWidth="1"/>
    <col min="9224" max="9224" width="9.5546875" style="2" bestFit="1" customWidth="1"/>
    <col min="9225" max="9226" width="8.6640625" style="2" bestFit="1" customWidth="1"/>
    <col min="9227" max="9227" width="7.33203125" style="2" bestFit="1" customWidth="1"/>
    <col min="9228" max="9472" width="9.109375" style="2"/>
    <col min="9473" max="9473" width="3.6640625" style="2" bestFit="1" customWidth="1"/>
    <col min="9474" max="9474" width="9.109375" style="2" bestFit="1" customWidth="1"/>
    <col min="9475" max="9475" width="9.6640625" style="2" bestFit="1" customWidth="1"/>
    <col min="9476" max="9476" width="19.5546875" style="2" customWidth="1"/>
    <col min="9477" max="9477" width="5.6640625" style="2" bestFit="1" customWidth="1"/>
    <col min="9478" max="9478" width="8.109375" style="2" bestFit="1" customWidth="1"/>
    <col min="9479" max="9479" width="7" style="2" bestFit="1" customWidth="1"/>
    <col min="9480" max="9480" width="9.5546875" style="2" bestFit="1" customWidth="1"/>
    <col min="9481" max="9482" width="8.6640625" style="2" bestFit="1" customWidth="1"/>
    <col min="9483" max="9483" width="7.33203125" style="2" bestFit="1" customWidth="1"/>
    <col min="9484" max="9728" width="9.109375" style="2"/>
    <col min="9729" max="9729" width="3.6640625" style="2" bestFit="1" customWidth="1"/>
    <col min="9730" max="9730" width="9.109375" style="2" bestFit="1" customWidth="1"/>
    <col min="9731" max="9731" width="9.6640625" style="2" bestFit="1" customWidth="1"/>
    <col min="9732" max="9732" width="19.5546875" style="2" customWidth="1"/>
    <col min="9733" max="9733" width="5.6640625" style="2" bestFit="1" customWidth="1"/>
    <col min="9734" max="9734" width="8.109375" style="2" bestFit="1" customWidth="1"/>
    <col min="9735" max="9735" width="7" style="2" bestFit="1" customWidth="1"/>
    <col min="9736" max="9736" width="9.5546875" style="2" bestFit="1" customWidth="1"/>
    <col min="9737" max="9738" width="8.6640625" style="2" bestFit="1" customWidth="1"/>
    <col min="9739" max="9739" width="7.33203125" style="2" bestFit="1" customWidth="1"/>
    <col min="9740" max="9984" width="9.109375" style="2"/>
    <col min="9985" max="9985" width="3.6640625" style="2" bestFit="1" customWidth="1"/>
    <col min="9986" max="9986" width="9.109375" style="2" bestFit="1" customWidth="1"/>
    <col min="9987" max="9987" width="9.6640625" style="2" bestFit="1" customWidth="1"/>
    <col min="9988" max="9988" width="19.5546875" style="2" customWidth="1"/>
    <col min="9989" max="9989" width="5.6640625" style="2" bestFit="1" customWidth="1"/>
    <col min="9990" max="9990" width="8.109375" style="2" bestFit="1" customWidth="1"/>
    <col min="9991" max="9991" width="7" style="2" bestFit="1" customWidth="1"/>
    <col min="9992" max="9992" width="9.5546875" style="2" bestFit="1" customWidth="1"/>
    <col min="9993" max="9994" width="8.6640625" style="2" bestFit="1" customWidth="1"/>
    <col min="9995" max="9995" width="7.33203125" style="2" bestFit="1" customWidth="1"/>
    <col min="9996" max="10240" width="9.109375" style="2"/>
    <col min="10241" max="10241" width="3.6640625" style="2" bestFit="1" customWidth="1"/>
    <col min="10242" max="10242" width="9.109375" style="2" bestFit="1" customWidth="1"/>
    <col min="10243" max="10243" width="9.6640625" style="2" bestFit="1" customWidth="1"/>
    <col min="10244" max="10244" width="19.5546875" style="2" customWidth="1"/>
    <col min="10245" max="10245" width="5.6640625" style="2" bestFit="1" customWidth="1"/>
    <col min="10246" max="10246" width="8.109375" style="2" bestFit="1" customWidth="1"/>
    <col min="10247" max="10247" width="7" style="2" bestFit="1" customWidth="1"/>
    <col min="10248" max="10248" width="9.5546875" style="2" bestFit="1" customWidth="1"/>
    <col min="10249" max="10250" width="8.6640625" style="2" bestFit="1" customWidth="1"/>
    <col min="10251" max="10251" width="7.33203125" style="2" bestFit="1" customWidth="1"/>
    <col min="10252" max="10496" width="9.109375" style="2"/>
    <col min="10497" max="10497" width="3.6640625" style="2" bestFit="1" customWidth="1"/>
    <col min="10498" max="10498" width="9.109375" style="2" bestFit="1" customWidth="1"/>
    <col min="10499" max="10499" width="9.6640625" style="2" bestFit="1" customWidth="1"/>
    <col min="10500" max="10500" width="19.5546875" style="2" customWidth="1"/>
    <col min="10501" max="10501" width="5.6640625" style="2" bestFit="1" customWidth="1"/>
    <col min="10502" max="10502" width="8.109375" style="2" bestFit="1" customWidth="1"/>
    <col min="10503" max="10503" width="7" style="2" bestFit="1" customWidth="1"/>
    <col min="10504" max="10504" width="9.5546875" style="2" bestFit="1" customWidth="1"/>
    <col min="10505" max="10506" width="8.6640625" style="2" bestFit="1" customWidth="1"/>
    <col min="10507" max="10507" width="7.33203125" style="2" bestFit="1" customWidth="1"/>
    <col min="10508" max="10752" width="9.109375" style="2"/>
    <col min="10753" max="10753" width="3.6640625" style="2" bestFit="1" customWidth="1"/>
    <col min="10754" max="10754" width="9.109375" style="2" bestFit="1" customWidth="1"/>
    <col min="10755" max="10755" width="9.6640625" style="2" bestFit="1" customWidth="1"/>
    <col min="10756" max="10756" width="19.5546875" style="2" customWidth="1"/>
    <col min="10757" max="10757" width="5.6640625" style="2" bestFit="1" customWidth="1"/>
    <col min="10758" max="10758" width="8.109375" style="2" bestFit="1" customWidth="1"/>
    <col min="10759" max="10759" width="7" style="2" bestFit="1" customWidth="1"/>
    <col min="10760" max="10760" width="9.5546875" style="2" bestFit="1" customWidth="1"/>
    <col min="10761" max="10762" width="8.6640625" style="2" bestFit="1" customWidth="1"/>
    <col min="10763" max="10763" width="7.33203125" style="2" bestFit="1" customWidth="1"/>
    <col min="10764" max="11008" width="9.109375" style="2"/>
    <col min="11009" max="11009" width="3.6640625" style="2" bestFit="1" customWidth="1"/>
    <col min="11010" max="11010" width="9.109375" style="2" bestFit="1" customWidth="1"/>
    <col min="11011" max="11011" width="9.6640625" style="2" bestFit="1" customWidth="1"/>
    <col min="11012" max="11012" width="19.5546875" style="2" customWidth="1"/>
    <col min="11013" max="11013" width="5.6640625" style="2" bestFit="1" customWidth="1"/>
    <col min="11014" max="11014" width="8.109375" style="2" bestFit="1" customWidth="1"/>
    <col min="11015" max="11015" width="7" style="2" bestFit="1" customWidth="1"/>
    <col min="11016" max="11016" width="9.5546875" style="2" bestFit="1" customWidth="1"/>
    <col min="11017" max="11018" width="8.6640625" style="2" bestFit="1" customWidth="1"/>
    <col min="11019" max="11019" width="7.33203125" style="2" bestFit="1" customWidth="1"/>
    <col min="11020" max="11264" width="9.109375" style="2"/>
    <col min="11265" max="11265" width="3.6640625" style="2" bestFit="1" customWidth="1"/>
    <col min="11266" max="11266" width="9.109375" style="2" bestFit="1" customWidth="1"/>
    <col min="11267" max="11267" width="9.6640625" style="2" bestFit="1" customWidth="1"/>
    <col min="11268" max="11268" width="19.5546875" style="2" customWidth="1"/>
    <col min="11269" max="11269" width="5.6640625" style="2" bestFit="1" customWidth="1"/>
    <col min="11270" max="11270" width="8.109375" style="2" bestFit="1" customWidth="1"/>
    <col min="11271" max="11271" width="7" style="2" bestFit="1" customWidth="1"/>
    <col min="11272" max="11272" width="9.5546875" style="2" bestFit="1" customWidth="1"/>
    <col min="11273" max="11274" width="8.6640625" style="2" bestFit="1" customWidth="1"/>
    <col min="11275" max="11275" width="7.33203125" style="2" bestFit="1" customWidth="1"/>
    <col min="11276" max="11520" width="9.109375" style="2"/>
    <col min="11521" max="11521" width="3.6640625" style="2" bestFit="1" customWidth="1"/>
    <col min="11522" max="11522" width="9.109375" style="2" bestFit="1" customWidth="1"/>
    <col min="11523" max="11523" width="9.6640625" style="2" bestFit="1" customWidth="1"/>
    <col min="11524" max="11524" width="19.5546875" style="2" customWidth="1"/>
    <col min="11525" max="11525" width="5.6640625" style="2" bestFit="1" customWidth="1"/>
    <col min="11526" max="11526" width="8.109375" style="2" bestFit="1" customWidth="1"/>
    <col min="11527" max="11527" width="7" style="2" bestFit="1" customWidth="1"/>
    <col min="11528" max="11528" width="9.5546875" style="2" bestFit="1" customWidth="1"/>
    <col min="11529" max="11530" width="8.6640625" style="2" bestFit="1" customWidth="1"/>
    <col min="11531" max="11531" width="7.33203125" style="2" bestFit="1" customWidth="1"/>
    <col min="11532" max="11776" width="9.109375" style="2"/>
    <col min="11777" max="11777" width="3.6640625" style="2" bestFit="1" customWidth="1"/>
    <col min="11778" max="11778" width="9.109375" style="2" bestFit="1" customWidth="1"/>
    <col min="11779" max="11779" width="9.6640625" style="2" bestFit="1" customWidth="1"/>
    <col min="11780" max="11780" width="19.5546875" style="2" customWidth="1"/>
    <col min="11781" max="11781" width="5.6640625" style="2" bestFit="1" customWidth="1"/>
    <col min="11782" max="11782" width="8.109375" style="2" bestFit="1" customWidth="1"/>
    <col min="11783" max="11783" width="7" style="2" bestFit="1" customWidth="1"/>
    <col min="11784" max="11784" width="9.5546875" style="2" bestFit="1" customWidth="1"/>
    <col min="11785" max="11786" width="8.6640625" style="2" bestFit="1" customWidth="1"/>
    <col min="11787" max="11787" width="7.33203125" style="2" bestFit="1" customWidth="1"/>
    <col min="11788" max="12032" width="9.109375" style="2"/>
    <col min="12033" max="12033" width="3.6640625" style="2" bestFit="1" customWidth="1"/>
    <col min="12034" max="12034" width="9.109375" style="2" bestFit="1" customWidth="1"/>
    <col min="12035" max="12035" width="9.6640625" style="2" bestFit="1" customWidth="1"/>
    <col min="12036" max="12036" width="19.5546875" style="2" customWidth="1"/>
    <col min="12037" max="12037" width="5.6640625" style="2" bestFit="1" customWidth="1"/>
    <col min="12038" max="12038" width="8.109375" style="2" bestFit="1" customWidth="1"/>
    <col min="12039" max="12039" width="7" style="2" bestFit="1" customWidth="1"/>
    <col min="12040" max="12040" width="9.5546875" style="2" bestFit="1" customWidth="1"/>
    <col min="12041" max="12042" width="8.6640625" style="2" bestFit="1" customWidth="1"/>
    <col min="12043" max="12043" width="7.33203125" style="2" bestFit="1" customWidth="1"/>
    <col min="12044" max="12288" width="9.109375" style="2"/>
    <col min="12289" max="12289" width="3.6640625" style="2" bestFit="1" customWidth="1"/>
    <col min="12290" max="12290" width="9.109375" style="2" bestFit="1" customWidth="1"/>
    <col min="12291" max="12291" width="9.6640625" style="2" bestFit="1" customWidth="1"/>
    <col min="12292" max="12292" width="19.5546875" style="2" customWidth="1"/>
    <col min="12293" max="12293" width="5.6640625" style="2" bestFit="1" customWidth="1"/>
    <col min="12294" max="12294" width="8.109375" style="2" bestFit="1" customWidth="1"/>
    <col min="12295" max="12295" width="7" style="2" bestFit="1" customWidth="1"/>
    <col min="12296" max="12296" width="9.5546875" style="2" bestFit="1" customWidth="1"/>
    <col min="12297" max="12298" width="8.6640625" style="2" bestFit="1" customWidth="1"/>
    <col min="12299" max="12299" width="7.33203125" style="2" bestFit="1" customWidth="1"/>
    <col min="12300" max="12544" width="9.109375" style="2"/>
    <col min="12545" max="12545" width="3.6640625" style="2" bestFit="1" customWidth="1"/>
    <col min="12546" max="12546" width="9.109375" style="2" bestFit="1" customWidth="1"/>
    <col min="12547" max="12547" width="9.6640625" style="2" bestFit="1" customWidth="1"/>
    <col min="12548" max="12548" width="19.5546875" style="2" customWidth="1"/>
    <col min="12549" max="12549" width="5.6640625" style="2" bestFit="1" customWidth="1"/>
    <col min="12550" max="12550" width="8.109375" style="2" bestFit="1" customWidth="1"/>
    <col min="12551" max="12551" width="7" style="2" bestFit="1" customWidth="1"/>
    <col min="12552" max="12552" width="9.5546875" style="2" bestFit="1" customWidth="1"/>
    <col min="12553" max="12554" width="8.6640625" style="2" bestFit="1" customWidth="1"/>
    <col min="12555" max="12555" width="7.33203125" style="2" bestFit="1" customWidth="1"/>
    <col min="12556" max="12800" width="9.109375" style="2"/>
    <col min="12801" max="12801" width="3.6640625" style="2" bestFit="1" customWidth="1"/>
    <col min="12802" max="12802" width="9.109375" style="2" bestFit="1" customWidth="1"/>
    <col min="12803" max="12803" width="9.6640625" style="2" bestFit="1" customWidth="1"/>
    <col min="12804" max="12804" width="19.5546875" style="2" customWidth="1"/>
    <col min="12805" max="12805" width="5.6640625" style="2" bestFit="1" customWidth="1"/>
    <col min="12806" max="12806" width="8.109375" style="2" bestFit="1" customWidth="1"/>
    <col min="12807" max="12807" width="7" style="2" bestFit="1" customWidth="1"/>
    <col min="12808" max="12808" width="9.5546875" style="2" bestFit="1" customWidth="1"/>
    <col min="12809" max="12810" width="8.6640625" style="2" bestFit="1" customWidth="1"/>
    <col min="12811" max="12811" width="7.33203125" style="2" bestFit="1" customWidth="1"/>
    <col min="12812" max="13056" width="9.109375" style="2"/>
    <col min="13057" max="13057" width="3.6640625" style="2" bestFit="1" customWidth="1"/>
    <col min="13058" max="13058" width="9.109375" style="2" bestFit="1" customWidth="1"/>
    <col min="13059" max="13059" width="9.6640625" style="2" bestFit="1" customWidth="1"/>
    <col min="13060" max="13060" width="19.5546875" style="2" customWidth="1"/>
    <col min="13061" max="13061" width="5.6640625" style="2" bestFit="1" customWidth="1"/>
    <col min="13062" max="13062" width="8.109375" style="2" bestFit="1" customWidth="1"/>
    <col min="13063" max="13063" width="7" style="2" bestFit="1" customWidth="1"/>
    <col min="13064" max="13064" width="9.5546875" style="2" bestFit="1" customWidth="1"/>
    <col min="13065" max="13066" width="8.6640625" style="2" bestFit="1" customWidth="1"/>
    <col min="13067" max="13067" width="7.33203125" style="2" bestFit="1" customWidth="1"/>
    <col min="13068" max="13312" width="9.109375" style="2"/>
    <col min="13313" max="13313" width="3.6640625" style="2" bestFit="1" customWidth="1"/>
    <col min="13314" max="13314" width="9.109375" style="2" bestFit="1" customWidth="1"/>
    <col min="13315" max="13315" width="9.6640625" style="2" bestFit="1" customWidth="1"/>
    <col min="13316" max="13316" width="19.5546875" style="2" customWidth="1"/>
    <col min="13317" max="13317" width="5.6640625" style="2" bestFit="1" customWidth="1"/>
    <col min="13318" max="13318" width="8.109375" style="2" bestFit="1" customWidth="1"/>
    <col min="13319" max="13319" width="7" style="2" bestFit="1" customWidth="1"/>
    <col min="13320" max="13320" width="9.5546875" style="2" bestFit="1" customWidth="1"/>
    <col min="13321" max="13322" width="8.6640625" style="2" bestFit="1" customWidth="1"/>
    <col min="13323" max="13323" width="7.33203125" style="2" bestFit="1" customWidth="1"/>
    <col min="13324" max="13568" width="9.109375" style="2"/>
    <col min="13569" max="13569" width="3.6640625" style="2" bestFit="1" customWidth="1"/>
    <col min="13570" max="13570" width="9.109375" style="2" bestFit="1" customWidth="1"/>
    <col min="13571" max="13571" width="9.6640625" style="2" bestFit="1" customWidth="1"/>
    <col min="13572" max="13572" width="19.5546875" style="2" customWidth="1"/>
    <col min="13573" max="13573" width="5.6640625" style="2" bestFit="1" customWidth="1"/>
    <col min="13574" max="13574" width="8.109375" style="2" bestFit="1" customWidth="1"/>
    <col min="13575" max="13575" width="7" style="2" bestFit="1" customWidth="1"/>
    <col min="13576" max="13576" width="9.5546875" style="2" bestFit="1" customWidth="1"/>
    <col min="13577" max="13578" width="8.6640625" style="2" bestFit="1" customWidth="1"/>
    <col min="13579" max="13579" width="7.33203125" style="2" bestFit="1" customWidth="1"/>
    <col min="13580" max="13824" width="9.109375" style="2"/>
    <col min="13825" max="13825" width="3.6640625" style="2" bestFit="1" customWidth="1"/>
    <col min="13826" max="13826" width="9.109375" style="2" bestFit="1" customWidth="1"/>
    <col min="13827" max="13827" width="9.6640625" style="2" bestFit="1" customWidth="1"/>
    <col min="13828" max="13828" width="19.5546875" style="2" customWidth="1"/>
    <col min="13829" max="13829" width="5.6640625" style="2" bestFit="1" customWidth="1"/>
    <col min="13830" max="13830" width="8.109375" style="2" bestFit="1" customWidth="1"/>
    <col min="13831" max="13831" width="7" style="2" bestFit="1" customWidth="1"/>
    <col min="13832" max="13832" width="9.5546875" style="2" bestFit="1" customWidth="1"/>
    <col min="13833" max="13834" width="8.6640625" style="2" bestFit="1" customWidth="1"/>
    <col min="13835" max="13835" width="7.33203125" style="2" bestFit="1" customWidth="1"/>
    <col min="13836" max="14080" width="9.109375" style="2"/>
    <col min="14081" max="14081" width="3.6640625" style="2" bestFit="1" customWidth="1"/>
    <col min="14082" max="14082" width="9.109375" style="2" bestFit="1" customWidth="1"/>
    <col min="14083" max="14083" width="9.6640625" style="2" bestFit="1" customWidth="1"/>
    <col min="14084" max="14084" width="19.5546875" style="2" customWidth="1"/>
    <col min="14085" max="14085" width="5.6640625" style="2" bestFit="1" customWidth="1"/>
    <col min="14086" max="14086" width="8.109375" style="2" bestFit="1" customWidth="1"/>
    <col min="14087" max="14087" width="7" style="2" bestFit="1" customWidth="1"/>
    <col min="14088" max="14088" width="9.5546875" style="2" bestFit="1" customWidth="1"/>
    <col min="14089" max="14090" width="8.6640625" style="2" bestFit="1" customWidth="1"/>
    <col min="14091" max="14091" width="7.33203125" style="2" bestFit="1" customWidth="1"/>
    <col min="14092" max="14336" width="9.109375" style="2"/>
    <col min="14337" max="14337" width="3.6640625" style="2" bestFit="1" customWidth="1"/>
    <col min="14338" max="14338" width="9.109375" style="2" bestFit="1" customWidth="1"/>
    <col min="14339" max="14339" width="9.6640625" style="2" bestFit="1" customWidth="1"/>
    <col min="14340" max="14340" width="19.5546875" style="2" customWidth="1"/>
    <col min="14341" max="14341" width="5.6640625" style="2" bestFit="1" customWidth="1"/>
    <col min="14342" max="14342" width="8.109375" style="2" bestFit="1" customWidth="1"/>
    <col min="14343" max="14343" width="7" style="2" bestFit="1" customWidth="1"/>
    <col min="14344" max="14344" width="9.5546875" style="2" bestFit="1" customWidth="1"/>
    <col min="14345" max="14346" width="8.6640625" style="2" bestFit="1" customWidth="1"/>
    <col min="14347" max="14347" width="7.33203125" style="2" bestFit="1" customWidth="1"/>
    <col min="14348" max="14592" width="9.109375" style="2"/>
    <col min="14593" max="14593" width="3.6640625" style="2" bestFit="1" customWidth="1"/>
    <col min="14594" max="14594" width="9.109375" style="2" bestFit="1" customWidth="1"/>
    <col min="14595" max="14595" width="9.6640625" style="2" bestFit="1" customWidth="1"/>
    <col min="14596" max="14596" width="19.5546875" style="2" customWidth="1"/>
    <col min="14597" max="14597" width="5.6640625" style="2" bestFit="1" customWidth="1"/>
    <col min="14598" max="14598" width="8.109375" style="2" bestFit="1" customWidth="1"/>
    <col min="14599" max="14599" width="7" style="2" bestFit="1" customWidth="1"/>
    <col min="14600" max="14600" width="9.5546875" style="2" bestFit="1" customWidth="1"/>
    <col min="14601" max="14602" width="8.6640625" style="2" bestFit="1" customWidth="1"/>
    <col min="14603" max="14603" width="7.33203125" style="2" bestFit="1" customWidth="1"/>
    <col min="14604" max="14848" width="9.109375" style="2"/>
    <col min="14849" max="14849" width="3.6640625" style="2" bestFit="1" customWidth="1"/>
    <col min="14850" max="14850" width="9.109375" style="2" bestFit="1" customWidth="1"/>
    <col min="14851" max="14851" width="9.6640625" style="2" bestFit="1" customWidth="1"/>
    <col min="14852" max="14852" width="19.5546875" style="2" customWidth="1"/>
    <col min="14853" max="14853" width="5.6640625" style="2" bestFit="1" customWidth="1"/>
    <col min="14854" max="14854" width="8.109375" style="2" bestFit="1" customWidth="1"/>
    <col min="14855" max="14855" width="7" style="2" bestFit="1" customWidth="1"/>
    <col min="14856" max="14856" width="9.5546875" style="2" bestFit="1" customWidth="1"/>
    <col min="14857" max="14858" width="8.6640625" style="2" bestFit="1" customWidth="1"/>
    <col min="14859" max="14859" width="7.33203125" style="2" bestFit="1" customWidth="1"/>
    <col min="14860" max="15104" width="9.109375" style="2"/>
    <col min="15105" max="15105" width="3.6640625" style="2" bestFit="1" customWidth="1"/>
    <col min="15106" max="15106" width="9.109375" style="2" bestFit="1" customWidth="1"/>
    <col min="15107" max="15107" width="9.6640625" style="2" bestFit="1" customWidth="1"/>
    <col min="15108" max="15108" width="19.5546875" style="2" customWidth="1"/>
    <col min="15109" max="15109" width="5.6640625" style="2" bestFit="1" customWidth="1"/>
    <col min="15110" max="15110" width="8.109375" style="2" bestFit="1" customWidth="1"/>
    <col min="15111" max="15111" width="7" style="2" bestFit="1" customWidth="1"/>
    <col min="15112" max="15112" width="9.5546875" style="2" bestFit="1" customWidth="1"/>
    <col min="15113" max="15114" width="8.6640625" style="2" bestFit="1" customWidth="1"/>
    <col min="15115" max="15115" width="7.33203125" style="2" bestFit="1" customWidth="1"/>
    <col min="15116" max="15360" width="9.109375" style="2"/>
    <col min="15361" max="15361" width="3.6640625" style="2" bestFit="1" customWidth="1"/>
    <col min="15362" max="15362" width="9.109375" style="2" bestFit="1" customWidth="1"/>
    <col min="15363" max="15363" width="9.6640625" style="2" bestFit="1" customWidth="1"/>
    <col min="15364" max="15364" width="19.5546875" style="2" customWidth="1"/>
    <col min="15365" max="15365" width="5.6640625" style="2" bestFit="1" customWidth="1"/>
    <col min="15366" max="15366" width="8.109375" style="2" bestFit="1" customWidth="1"/>
    <col min="15367" max="15367" width="7" style="2" bestFit="1" customWidth="1"/>
    <col min="15368" max="15368" width="9.5546875" style="2" bestFit="1" customWidth="1"/>
    <col min="15369" max="15370" width="8.6640625" style="2" bestFit="1" customWidth="1"/>
    <col min="15371" max="15371" width="7.33203125" style="2" bestFit="1" customWidth="1"/>
    <col min="15372" max="15616" width="9.109375" style="2"/>
    <col min="15617" max="15617" width="3.6640625" style="2" bestFit="1" customWidth="1"/>
    <col min="15618" max="15618" width="9.109375" style="2" bestFit="1" customWidth="1"/>
    <col min="15619" max="15619" width="9.6640625" style="2" bestFit="1" customWidth="1"/>
    <col min="15620" max="15620" width="19.5546875" style="2" customWidth="1"/>
    <col min="15621" max="15621" width="5.6640625" style="2" bestFit="1" customWidth="1"/>
    <col min="15622" max="15622" width="8.109375" style="2" bestFit="1" customWidth="1"/>
    <col min="15623" max="15623" width="7" style="2" bestFit="1" customWidth="1"/>
    <col min="15624" max="15624" width="9.5546875" style="2" bestFit="1" customWidth="1"/>
    <col min="15625" max="15626" width="8.6640625" style="2" bestFit="1" customWidth="1"/>
    <col min="15627" max="15627" width="7.33203125" style="2" bestFit="1" customWidth="1"/>
    <col min="15628" max="15872" width="9.109375" style="2"/>
    <col min="15873" max="15873" width="3.6640625" style="2" bestFit="1" customWidth="1"/>
    <col min="15874" max="15874" width="9.109375" style="2" bestFit="1" customWidth="1"/>
    <col min="15875" max="15875" width="9.6640625" style="2" bestFit="1" customWidth="1"/>
    <col min="15876" max="15876" width="19.5546875" style="2" customWidth="1"/>
    <col min="15877" max="15877" width="5.6640625" style="2" bestFit="1" customWidth="1"/>
    <col min="15878" max="15878" width="8.109375" style="2" bestFit="1" customWidth="1"/>
    <col min="15879" max="15879" width="7" style="2" bestFit="1" customWidth="1"/>
    <col min="15880" max="15880" width="9.5546875" style="2" bestFit="1" customWidth="1"/>
    <col min="15881" max="15882" width="8.6640625" style="2" bestFit="1" customWidth="1"/>
    <col min="15883" max="15883" width="7.33203125" style="2" bestFit="1" customWidth="1"/>
    <col min="15884" max="16128" width="9.109375" style="2"/>
    <col min="16129" max="16129" width="3.6640625" style="2" bestFit="1" customWidth="1"/>
    <col min="16130" max="16130" width="9.109375" style="2" bestFit="1" customWidth="1"/>
    <col min="16131" max="16131" width="9.6640625" style="2" bestFit="1" customWidth="1"/>
    <col min="16132" max="16132" width="19.5546875" style="2" customWidth="1"/>
    <col min="16133" max="16133" width="5.6640625" style="2" bestFit="1" customWidth="1"/>
    <col min="16134" max="16134" width="8.109375" style="2" bestFit="1" customWidth="1"/>
    <col min="16135" max="16135" width="7" style="2" bestFit="1" customWidth="1"/>
    <col min="16136" max="16136" width="9.5546875" style="2" bestFit="1" customWidth="1"/>
    <col min="16137" max="16138" width="8.6640625" style="2" bestFit="1" customWidth="1"/>
    <col min="16139" max="16139" width="7.33203125" style="2" bestFit="1" customWidth="1"/>
    <col min="16140" max="16384" width="9.109375" style="2"/>
  </cols>
  <sheetData>
    <row r="1" spans="1:11" ht="15" thickBot="1" x14ac:dyDescent="0.35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92.4" customHeight="1" thickBot="1" x14ac:dyDescent="0.4">
      <c r="A2" s="61"/>
      <c r="B2" s="62"/>
      <c r="C2" s="63"/>
      <c r="D2" s="1" t="s">
        <v>0</v>
      </c>
      <c r="E2" s="64" t="s">
        <v>1</v>
      </c>
      <c r="F2" s="65"/>
      <c r="G2" s="65"/>
      <c r="H2" s="66"/>
      <c r="I2" s="67"/>
      <c r="J2" s="68"/>
      <c r="K2" s="69"/>
    </row>
    <row r="3" spans="1:11" ht="15" thickBot="1" x14ac:dyDescent="0.35">
      <c r="A3" s="70" t="s">
        <v>254</v>
      </c>
      <c r="B3" s="71"/>
      <c r="C3" s="71"/>
      <c r="D3" s="71"/>
      <c r="E3" s="71"/>
      <c r="F3" s="71"/>
      <c r="G3" s="71"/>
      <c r="H3" s="71"/>
      <c r="I3" s="71"/>
      <c r="J3" s="71"/>
      <c r="K3" s="72"/>
    </row>
    <row r="4" spans="1:11" ht="113.4" customHeight="1" thickBot="1" x14ac:dyDescent="0.35">
      <c r="A4" s="73" t="s">
        <v>257</v>
      </c>
      <c r="B4" s="74"/>
      <c r="C4" s="74"/>
      <c r="D4" s="74"/>
      <c r="E4" s="74"/>
      <c r="F4" s="74"/>
      <c r="G4" s="74"/>
      <c r="H4" s="74"/>
      <c r="I4" s="74"/>
      <c r="J4" s="74"/>
      <c r="K4" s="75"/>
    </row>
    <row r="5" spans="1:11" ht="33.75" customHeight="1" thickBot="1" x14ac:dyDescent="0.35">
      <c r="A5" s="58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60"/>
    </row>
    <row r="6" spans="1:11" ht="47.4" customHeight="1" thickBot="1" x14ac:dyDescent="0.35">
      <c r="A6" s="58" t="s">
        <v>3</v>
      </c>
      <c r="B6" s="105"/>
      <c r="C6" s="105"/>
      <c r="D6" s="105"/>
      <c r="E6" s="105"/>
      <c r="F6" s="105"/>
      <c r="G6" s="105"/>
      <c r="H6" s="105"/>
      <c r="I6" s="105"/>
      <c r="J6" s="105"/>
      <c r="K6" s="75"/>
    </row>
    <row r="7" spans="1:11" ht="33.75" customHeight="1" thickBot="1" x14ac:dyDescent="0.35">
      <c r="A7" s="76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9"/>
    </row>
    <row r="8" spans="1:11" ht="25.8" thickBot="1" x14ac:dyDescent="0.35">
      <c r="A8" s="77" t="s">
        <v>258</v>
      </c>
      <c r="B8" s="78"/>
      <c r="C8" s="78"/>
      <c r="D8" s="78"/>
      <c r="E8" s="78"/>
      <c r="F8" s="78"/>
      <c r="G8" s="78"/>
      <c r="H8" s="78"/>
      <c r="I8" s="78"/>
      <c r="J8" s="78"/>
      <c r="K8" s="79"/>
    </row>
    <row r="9" spans="1:11" ht="6" customHeight="1" thickBot="1" x14ac:dyDescent="0.35">
      <c r="A9" s="61"/>
      <c r="B9" s="62"/>
      <c r="C9" s="62"/>
      <c r="D9" s="62"/>
      <c r="E9" s="62"/>
      <c r="F9" s="62"/>
      <c r="G9" s="62"/>
      <c r="H9" s="62"/>
      <c r="I9" s="62"/>
      <c r="J9" s="62"/>
      <c r="K9" s="63"/>
    </row>
    <row r="10" spans="1:11" ht="66" customHeight="1" thickBot="1" x14ac:dyDescent="0.35">
      <c r="A10" s="80" t="s">
        <v>5</v>
      </c>
      <c r="B10" s="81"/>
      <c r="C10" s="81"/>
      <c r="D10" s="81"/>
      <c r="E10" s="82"/>
      <c r="F10" s="82"/>
      <c r="G10" s="82"/>
      <c r="H10" s="82"/>
      <c r="I10" s="82"/>
      <c r="J10" s="62"/>
      <c r="K10" s="63"/>
    </row>
    <row r="11" spans="1:11" ht="50.4" customHeight="1" thickBot="1" x14ac:dyDescent="0.35">
      <c r="A11" s="83" t="s">
        <v>256</v>
      </c>
      <c r="B11" s="84"/>
      <c r="C11" s="85"/>
      <c r="D11" s="85"/>
      <c r="E11" s="85"/>
      <c r="F11" s="85"/>
      <c r="G11" s="85"/>
      <c r="H11" s="85"/>
      <c r="I11" s="85"/>
      <c r="J11" s="62"/>
      <c r="K11" s="63"/>
    </row>
    <row r="12" spans="1:11" s="8" customFormat="1" ht="19.8" thickBot="1" x14ac:dyDescent="0.35">
      <c r="A12" s="3" t="s">
        <v>6</v>
      </c>
      <c r="B12" s="3" t="s">
        <v>7</v>
      </c>
      <c r="C12" s="3" t="s">
        <v>8</v>
      </c>
      <c r="D12" s="3" t="s">
        <v>9</v>
      </c>
      <c r="E12" s="3" t="s">
        <v>10</v>
      </c>
      <c r="F12" s="4" t="s">
        <v>11</v>
      </c>
      <c r="G12" s="5" t="s">
        <v>12</v>
      </c>
      <c r="H12" s="5" t="s">
        <v>13</v>
      </c>
      <c r="I12" s="6" t="s">
        <v>14</v>
      </c>
      <c r="J12" s="6" t="s">
        <v>15</v>
      </c>
      <c r="K12" s="7" t="s">
        <v>16</v>
      </c>
    </row>
    <row r="13" spans="1:11" ht="5.25" customHeight="1" thickBot="1" x14ac:dyDescent="0.35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79"/>
    </row>
    <row r="14" spans="1:11" s="8" customFormat="1" ht="28.8" x14ac:dyDescent="0.3">
      <c r="A14" s="9">
        <v>1</v>
      </c>
      <c r="B14" s="10" t="s">
        <v>17</v>
      </c>
      <c r="C14" s="11" t="s">
        <v>20</v>
      </c>
      <c r="D14" s="12" t="s">
        <v>21</v>
      </c>
      <c r="E14" s="9" t="s">
        <v>18</v>
      </c>
      <c r="F14" s="13">
        <v>2</v>
      </c>
      <c r="G14" s="14"/>
      <c r="H14" s="14">
        <f t="shared" ref="H14:H74" si="0">F14*G14</f>
        <v>0</v>
      </c>
      <c r="I14" s="14">
        <f t="shared" ref="I14:I74" si="1">H14*24%</f>
        <v>0</v>
      </c>
      <c r="J14" s="14">
        <f t="shared" ref="J14:J74" si="2">H14+I14</f>
        <v>0</v>
      </c>
      <c r="K14" s="15" t="s">
        <v>19</v>
      </c>
    </row>
    <row r="15" spans="1:11" s="8" customFormat="1" ht="13.8" x14ac:dyDescent="0.3">
      <c r="A15" s="16">
        <v>2</v>
      </c>
      <c r="B15" s="10" t="s">
        <v>17</v>
      </c>
      <c r="C15" s="11" t="s">
        <v>22</v>
      </c>
      <c r="D15" s="12" t="s">
        <v>23</v>
      </c>
      <c r="E15" s="9" t="s">
        <v>18</v>
      </c>
      <c r="F15" s="13">
        <v>1</v>
      </c>
      <c r="G15" s="14"/>
      <c r="H15" s="14">
        <f t="shared" si="0"/>
        <v>0</v>
      </c>
      <c r="I15" s="14">
        <f t="shared" si="1"/>
        <v>0</v>
      </c>
      <c r="J15" s="14">
        <f t="shared" si="2"/>
        <v>0</v>
      </c>
      <c r="K15" s="15" t="s">
        <v>19</v>
      </c>
    </row>
    <row r="16" spans="1:11" s="8" customFormat="1" ht="28.8" x14ac:dyDescent="0.3">
      <c r="A16" s="9">
        <v>3</v>
      </c>
      <c r="B16" s="10" t="s">
        <v>17</v>
      </c>
      <c r="C16" s="11" t="s">
        <v>24</v>
      </c>
      <c r="D16" s="12" t="s">
        <v>25</v>
      </c>
      <c r="E16" s="9" t="s">
        <v>18</v>
      </c>
      <c r="F16" s="13">
        <v>6</v>
      </c>
      <c r="G16" s="14"/>
      <c r="H16" s="14">
        <f t="shared" si="0"/>
        <v>0</v>
      </c>
      <c r="I16" s="14">
        <f t="shared" si="1"/>
        <v>0</v>
      </c>
      <c r="J16" s="14">
        <f t="shared" si="2"/>
        <v>0</v>
      </c>
      <c r="K16" s="15" t="s">
        <v>19</v>
      </c>
    </row>
    <row r="17" spans="1:11" s="8" customFormat="1" ht="28.8" x14ac:dyDescent="0.3">
      <c r="A17" s="16">
        <v>4</v>
      </c>
      <c r="B17" s="10" t="s">
        <v>17</v>
      </c>
      <c r="C17" s="11" t="s">
        <v>26</v>
      </c>
      <c r="D17" s="12" t="s">
        <v>27</v>
      </c>
      <c r="E17" s="9" t="s">
        <v>18</v>
      </c>
      <c r="F17" s="13">
        <v>10</v>
      </c>
      <c r="G17" s="14"/>
      <c r="H17" s="14">
        <f t="shared" si="0"/>
        <v>0</v>
      </c>
      <c r="I17" s="14">
        <f t="shared" si="1"/>
        <v>0</v>
      </c>
      <c r="J17" s="14">
        <f t="shared" si="2"/>
        <v>0</v>
      </c>
      <c r="K17" s="15" t="s">
        <v>19</v>
      </c>
    </row>
    <row r="18" spans="1:11" s="8" customFormat="1" ht="19.2" x14ac:dyDescent="0.3">
      <c r="A18" s="9">
        <v>5</v>
      </c>
      <c r="B18" s="10" t="s">
        <v>17</v>
      </c>
      <c r="C18" s="11" t="s">
        <v>28</v>
      </c>
      <c r="D18" s="12" t="s">
        <v>29</v>
      </c>
      <c r="E18" s="9" t="s">
        <v>18</v>
      </c>
      <c r="F18" s="13">
        <v>2</v>
      </c>
      <c r="G18" s="14"/>
      <c r="H18" s="14">
        <f t="shared" si="0"/>
        <v>0</v>
      </c>
      <c r="I18" s="14">
        <f t="shared" si="1"/>
        <v>0</v>
      </c>
      <c r="J18" s="14">
        <f t="shared" si="2"/>
        <v>0</v>
      </c>
      <c r="K18" s="15" t="s">
        <v>19</v>
      </c>
    </row>
    <row r="19" spans="1:11" s="8" customFormat="1" ht="19.2" x14ac:dyDescent="0.3">
      <c r="A19" s="16">
        <v>6</v>
      </c>
      <c r="B19" s="10" t="s">
        <v>17</v>
      </c>
      <c r="C19" s="11" t="s">
        <v>30</v>
      </c>
      <c r="D19" s="12" t="s">
        <v>31</v>
      </c>
      <c r="E19" s="9" t="s">
        <v>18</v>
      </c>
      <c r="F19" s="13">
        <v>3</v>
      </c>
      <c r="G19" s="14"/>
      <c r="H19" s="14">
        <f t="shared" si="0"/>
        <v>0</v>
      </c>
      <c r="I19" s="14">
        <f t="shared" si="1"/>
        <v>0</v>
      </c>
      <c r="J19" s="14">
        <f t="shared" si="2"/>
        <v>0</v>
      </c>
      <c r="K19" s="15" t="s">
        <v>19</v>
      </c>
    </row>
    <row r="20" spans="1:11" s="8" customFormat="1" ht="19.2" x14ac:dyDescent="0.3">
      <c r="A20" s="9">
        <v>7</v>
      </c>
      <c r="B20" s="10" t="s">
        <v>17</v>
      </c>
      <c r="C20" s="11" t="s">
        <v>32</v>
      </c>
      <c r="D20" s="21" t="s">
        <v>33</v>
      </c>
      <c r="E20" s="18" t="s">
        <v>18</v>
      </c>
      <c r="F20" s="13">
        <v>1</v>
      </c>
      <c r="G20" s="14"/>
      <c r="H20" s="14">
        <f t="shared" si="0"/>
        <v>0</v>
      </c>
      <c r="I20" s="14">
        <f t="shared" si="1"/>
        <v>0</v>
      </c>
      <c r="J20" s="14">
        <f t="shared" si="2"/>
        <v>0</v>
      </c>
      <c r="K20" s="15" t="s">
        <v>19</v>
      </c>
    </row>
    <row r="21" spans="1:11" s="8" customFormat="1" ht="19.2" x14ac:dyDescent="0.3">
      <c r="A21" s="16">
        <v>8</v>
      </c>
      <c r="B21" s="10" t="s">
        <v>17</v>
      </c>
      <c r="C21" s="19" t="s">
        <v>34</v>
      </c>
      <c r="D21" s="20" t="s">
        <v>35</v>
      </c>
      <c r="E21" s="9" t="s">
        <v>18</v>
      </c>
      <c r="F21" s="13">
        <v>10</v>
      </c>
      <c r="G21" s="14"/>
      <c r="H21" s="14">
        <f t="shared" si="0"/>
        <v>0</v>
      </c>
      <c r="I21" s="14">
        <f t="shared" si="1"/>
        <v>0</v>
      </c>
      <c r="J21" s="14">
        <f t="shared" si="2"/>
        <v>0</v>
      </c>
      <c r="K21" s="15" t="s">
        <v>19</v>
      </c>
    </row>
    <row r="22" spans="1:11" s="8" customFormat="1" ht="19.2" x14ac:dyDescent="0.3">
      <c r="A22" s="9">
        <v>9</v>
      </c>
      <c r="B22" s="10" t="s">
        <v>17</v>
      </c>
      <c r="C22" s="11" t="s">
        <v>36</v>
      </c>
      <c r="D22" s="12" t="s">
        <v>37</v>
      </c>
      <c r="E22" s="9" t="s">
        <v>18</v>
      </c>
      <c r="F22" s="13">
        <v>5</v>
      </c>
      <c r="G22" s="14"/>
      <c r="H22" s="14">
        <f t="shared" si="0"/>
        <v>0</v>
      </c>
      <c r="I22" s="14">
        <f t="shared" si="1"/>
        <v>0</v>
      </c>
      <c r="J22" s="14">
        <f t="shared" si="2"/>
        <v>0</v>
      </c>
      <c r="K22" s="15" t="s">
        <v>19</v>
      </c>
    </row>
    <row r="23" spans="1:11" s="8" customFormat="1" ht="13.8" x14ac:dyDescent="0.3">
      <c r="A23" s="16">
        <v>10</v>
      </c>
      <c r="B23" s="10" t="s">
        <v>17</v>
      </c>
      <c r="C23" s="11" t="s">
        <v>38</v>
      </c>
      <c r="D23" s="12" t="s">
        <v>39</v>
      </c>
      <c r="E23" s="9" t="s">
        <v>18</v>
      </c>
      <c r="F23" s="13">
        <v>5</v>
      </c>
      <c r="G23" s="14"/>
      <c r="H23" s="14">
        <f t="shared" si="0"/>
        <v>0</v>
      </c>
      <c r="I23" s="14">
        <f t="shared" si="1"/>
        <v>0</v>
      </c>
      <c r="J23" s="14">
        <f t="shared" si="2"/>
        <v>0</v>
      </c>
      <c r="K23" s="15" t="s">
        <v>19</v>
      </c>
    </row>
    <row r="24" spans="1:11" s="8" customFormat="1" ht="19.2" x14ac:dyDescent="0.3">
      <c r="A24" s="9">
        <v>11</v>
      </c>
      <c r="B24" s="10" t="s">
        <v>17</v>
      </c>
      <c r="C24" s="19" t="s">
        <v>40</v>
      </c>
      <c r="D24" s="20" t="s">
        <v>41</v>
      </c>
      <c r="E24" s="9" t="s">
        <v>18</v>
      </c>
      <c r="F24" s="13">
        <v>9</v>
      </c>
      <c r="G24" s="14"/>
      <c r="H24" s="14">
        <f t="shared" si="0"/>
        <v>0</v>
      </c>
      <c r="I24" s="14">
        <f t="shared" si="1"/>
        <v>0</v>
      </c>
      <c r="J24" s="14">
        <f t="shared" si="2"/>
        <v>0</v>
      </c>
      <c r="K24" s="15" t="s">
        <v>19</v>
      </c>
    </row>
    <row r="25" spans="1:11" s="8" customFormat="1" ht="28.8" x14ac:dyDescent="0.3">
      <c r="A25" s="16">
        <v>12</v>
      </c>
      <c r="B25" s="10" t="s">
        <v>17</v>
      </c>
      <c r="C25" s="11" t="s">
        <v>42</v>
      </c>
      <c r="D25" s="12" t="s">
        <v>43</v>
      </c>
      <c r="E25" s="9" t="s">
        <v>18</v>
      </c>
      <c r="F25" s="13">
        <v>2</v>
      </c>
      <c r="G25" s="14"/>
      <c r="H25" s="14">
        <f t="shared" si="0"/>
        <v>0</v>
      </c>
      <c r="I25" s="14">
        <f t="shared" si="1"/>
        <v>0</v>
      </c>
      <c r="J25" s="14">
        <f t="shared" si="2"/>
        <v>0</v>
      </c>
      <c r="K25" s="15" t="s">
        <v>19</v>
      </c>
    </row>
    <row r="26" spans="1:11" s="8" customFormat="1" ht="19.2" x14ac:dyDescent="0.3">
      <c r="A26" s="9">
        <v>13</v>
      </c>
      <c r="B26" s="10" t="s">
        <v>17</v>
      </c>
      <c r="C26" s="11" t="s">
        <v>44</v>
      </c>
      <c r="D26" s="12" t="s">
        <v>45</v>
      </c>
      <c r="E26" s="9" t="s">
        <v>18</v>
      </c>
      <c r="F26" s="13">
        <v>15</v>
      </c>
      <c r="G26" s="14"/>
      <c r="H26" s="14">
        <f t="shared" si="0"/>
        <v>0</v>
      </c>
      <c r="I26" s="14">
        <f t="shared" si="1"/>
        <v>0</v>
      </c>
      <c r="J26" s="14">
        <f t="shared" si="2"/>
        <v>0</v>
      </c>
      <c r="K26" s="15" t="s">
        <v>19</v>
      </c>
    </row>
    <row r="27" spans="1:11" s="8" customFormat="1" ht="19.2" x14ac:dyDescent="0.3">
      <c r="A27" s="16">
        <v>14</v>
      </c>
      <c r="B27" s="10" t="s">
        <v>17</v>
      </c>
      <c r="C27" s="11" t="s">
        <v>46</v>
      </c>
      <c r="D27" s="12" t="s">
        <v>47</v>
      </c>
      <c r="E27" s="9" t="s">
        <v>18</v>
      </c>
      <c r="F27" s="13">
        <v>9</v>
      </c>
      <c r="G27" s="14"/>
      <c r="H27" s="14">
        <f t="shared" si="0"/>
        <v>0</v>
      </c>
      <c r="I27" s="14">
        <f t="shared" si="1"/>
        <v>0</v>
      </c>
      <c r="J27" s="14">
        <f t="shared" si="2"/>
        <v>0</v>
      </c>
      <c r="K27" s="15" t="s">
        <v>19</v>
      </c>
    </row>
    <row r="28" spans="1:11" s="8" customFormat="1" ht="28.8" x14ac:dyDescent="0.3">
      <c r="A28" s="9">
        <v>15</v>
      </c>
      <c r="B28" s="10" t="s">
        <v>17</v>
      </c>
      <c r="C28" s="11" t="s">
        <v>48</v>
      </c>
      <c r="D28" s="12" t="s">
        <v>49</v>
      </c>
      <c r="E28" s="9" t="s">
        <v>18</v>
      </c>
      <c r="F28" s="13">
        <v>7</v>
      </c>
      <c r="G28" s="14"/>
      <c r="H28" s="14">
        <f t="shared" si="0"/>
        <v>0</v>
      </c>
      <c r="I28" s="14">
        <f t="shared" si="1"/>
        <v>0</v>
      </c>
      <c r="J28" s="14">
        <f t="shared" si="2"/>
        <v>0</v>
      </c>
      <c r="K28" s="15" t="s">
        <v>19</v>
      </c>
    </row>
    <row r="29" spans="1:11" s="8" customFormat="1" ht="19.2" x14ac:dyDescent="0.3">
      <c r="A29" s="16">
        <v>16</v>
      </c>
      <c r="B29" s="10" t="s">
        <v>17</v>
      </c>
      <c r="C29" s="11" t="s">
        <v>50</v>
      </c>
      <c r="D29" s="12" t="s">
        <v>51</v>
      </c>
      <c r="E29" s="9" t="s">
        <v>18</v>
      </c>
      <c r="F29" s="13">
        <v>9</v>
      </c>
      <c r="G29" s="14"/>
      <c r="H29" s="14">
        <f t="shared" si="0"/>
        <v>0</v>
      </c>
      <c r="I29" s="14">
        <f t="shared" si="1"/>
        <v>0</v>
      </c>
      <c r="J29" s="14">
        <f t="shared" si="2"/>
        <v>0</v>
      </c>
      <c r="K29" s="15" t="s">
        <v>19</v>
      </c>
    </row>
    <row r="30" spans="1:11" s="8" customFormat="1" ht="28.8" x14ac:dyDescent="0.3">
      <c r="A30" s="9">
        <v>17</v>
      </c>
      <c r="B30" s="10" t="s">
        <v>17</v>
      </c>
      <c r="C30" s="11" t="s">
        <v>52</v>
      </c>
      <c r="D30" s="12" t="s">
        <v>53</v>
      </c>
      <c r="E30" s="9" t="s">
        <v>18</v>
      </c>
      <c r="F30" s="13">
        <v>50</v>
      </c>
      <c r="G30" s="14"/>
      <c r="H30" s="14">
        <f t="shared" si="0"/>
        <v>0</v>
      </c>
      <c r="I30" s="14">
        <f t="shared" si="1"/>
        <v>0</v>
      </c>
      <c r="J30" s="14">
        <f t="shared" si="2"/>
        <v>0</v>
      </c>
      <c r="K30" s="15" t="s">
        <v>19</v>
      </c>
    </row>
    <row r="31" spans="1:11" s="8" customFormat="1" ht="19.2" x14ac:dyDescent="0.3">
      <c r="A31" s="16">
        <v>18</v>
      </c>
      <c r="B31" s="10" t="s">
        <v>17</v>
      </c>
      <c r="C31" s="16" t="s">
        <v>54</v>
      </c>
      <c r="D31" s="22" t="s">
        <v>55</v>
      </c>
      <c r="E31" s="9" t="s">
        <v>18</v>
      </c>
      <c r="F31" s="13">
        <v>2</v>
      </c>
      <c r="G31" s="14"/>
      <c r="H31" s="14">
        <f t="shared" si="0"/>
        <v>0</v>
      </c>
      <c r="I31" s="14">
        <f t="shared" si="1"/>
        <v>0</v>
      </c>
      <c r="J31" s="14">
        <f t="shared" si="2"/>
        <v>0</v>
      </c>
      <c r="K31" s="15" t="s">
        <v>19</v>
      </c>
    </row>
    <row r="32" spans="1:11" s="8" customFormat="1" ht="19.2" x14ac:dyDescent="0.3">
      <c r="A32" s="9">
        <v>19</v>
      </c>
      <c r="B32" s="10" t="s">
        <v>17</v>
      </c>
      <c r="C32" s="16" t="s">
        <v>56</v>
      </c>
      <c r="D32" s="22" t="s">
        <v>57</v>
      </c>
      <c r="E32" s="9" t="s">
        <v>18</v>
      </c>
      <c r="F32" s="13">
        <v>1</v>
      </c>
      <c r="G32" s="14"/>
      <c r="H32" s="14">
        <f t="shared" si="0"/>
        <v>0</v>
      </c>
      <c r="I32" s="14">
        <f t="shared" si="1"/>
        <v>0</v>
      </c>
      <c r="J32" s="14">
        <f t="shared" si="2"/>
        <v>0</v>
      </c>
      <c r="K32" s="15" t="s">
        <v>19</v>
      </c>
    </row>
    <row r="33" spans="1:11" s="8" customFormat="1" ht="19.2" x14ac:dyDescent="0.3">
      <c r="A33" s="16">
        <v>20</v>
      </c>
      <c r="B33" s="10" t="s">
        <v>17</v>
      </c>
      <c r="C33" s="11" t="s">
        <v>58</v>
      </c>
      <c r="D33" s="12" t="s">
        <v>59</v>
      </c>
      <c r="E33" s="9" t="s">
        <v>18</v>
      </c>
      <c r="F33" s="13">
        <v>3</v>
      </c>
      <c r="G33" s="14"/>
      <c r="H33" s="14">
        <f t="shared" si="0"/>
        <v>0</v>
      </c>
      <c r="I33" s="14">
        <f t="shared" si="1"/>
        <v>0</v>
      </c>
      <c r="J33" s="14">
        <f t="shared" si="2"/>
        <v>0</v>
      </c>
      <c r="K33" s="15" t="s">
        <v>19</v>
      </c>
    </row>
    <row r="34" spans="1:11" s="8" customFormat="1" ht="28.8" x14ac:dyDescent="0.3">
      <c r="A34" s="9">
        <v>21</v>
      </c>
      <c r="B34" s="10" t="s">
        <v>17</v>
      </c>
      <c r="C34" s="11" t="s">
        <v>60</v>
      </c>
      <c r="D34" s="12" t="s">
        <v>61</v>
      </c>
      <c r="E34" s="9" t="s">
        <v>18</v>
      </c>
      <c r="F34" s="13">
        <v>1</v>
      </c>
      <c r="G34" s="14"/>
      <c r="H34" s="14">
        <f t="shared" si="0"/>
        <v>0</v>
      </c>
      <c r="I34" s="14">
        <f t="shared" si="1"/>
        <v>0</v>
      </c>
      <c r="J34" s="14">
        <f t="shared" si="2"/>
        <v>0</v>
      </c>
      <c r="K34" s="15" t="s">
        <v>19</v>
      </c>
    </row>
    <row r="35" spans="1:11" s="8" customFormat="1" ht="28.8" x14ac:dyDescent="0.3">
      <c r="A35" s="16">
        <v>22</v>
      </c>
      <c r="B35" s="10" t="s">
        <v>17</v>
      </c>
      <c r="C35" s="11" t="s">
        <v>62</v>
      </c>
      <c r="D35" s="12" t="s">
        <v>63</v>
      </c>
      <c r="E35" s="9" t="s">
        <v>18</v>
      </c>
      <c r="F35" s="13">
        <v>1</v>
      </c>
      <c r="G35" s="14"/>
      <c r="H35" s="14">
        <f t="shared" si="0"/>
        <v>0</v>
      </c>
      <c r="I35" s="14">
        <f t="shared" si="1"/>
        <v>0</v>
      </c>
      <c r="J35" s="14">
        <f t="shared" si="2"/>
        <v>0</v>
      </c>
      <c r="K35" s="15" t="s">
        <v>19</v>
      </c>
    </row>
    <row r="36" spans="1:11" s="8" customFormat="1" ht="28.8" x14ac:dyDescent="0.3">
      <c r="A36" s="9">
        <v>23</v>
      </c>
      <c r="B36" s="10" t="s">
        <v>17</v>
      </c>
      <c r="C36" s="11" t="s">
        <v>64</v>
      </c>
      <c r="D36" s="12" t="s">
        <v>65</v>
      </c>
      <c r="E36" s="9" t="s">
        <v>18</v>
      </c>
      <c r="F36" s="13">
        <v>1</v>
      </c>
      <c r="G36" s="14"/>
      <c r="H36" s="14">
        <f t="shared" si="0"/>
        <v>0</v>
      </c>
      <c r="I36" s="14">
        <f t="shared" si="1"/>
        <v>0</v>
      </c>
      <c r="J36" s="14">
        <f t="shared" si="2"/>
        <v>0</v>
      </c>
      <c r="K36" s="15" t="s">
        <v>19</v>
      </c>
    </row>
    <row r="37" spans="1:11" s="8" customFormat="1" ht="28.8" x14ac:dyDescent="0.3">
      <c r="A37" s="16">
        <v>24</v>
      </c>
      <c r="B37" s="10" t="s">
        <v>17</v>
      </c>
      <c r="C37" s="11" t="s">
        <v>66</v>
      </c>
      <c r="D37" s="12" t="s">
        <v>67</v>
      </c>
      <c r="E37" s="9" t="s">
        <v>18</v>
      </c>
      <c r="F37" s="13">
        <v>4</v>
      </c>
      <c r="G37" s="14"/>
      <c r="H37" s="14">
        <f t="shared" si="0"/>
        <v>0</v>
      </c>
      <c r="I37" s="14">
        <f t="shared" si="1"/>
        <v>0</v>
      </c>
      <c r="J37" s="14">
        <f t="shared" si="2"/>
        <v>0</v>
      </c>
      <c r="K37" s="15" t="s">
        <v>19</v>
      </c>
    </row>
    <row r="38" spans="1:11" s="8" customFormat="1" ht="19.2" x14ac:dyDescent="0.3">
      <c r="A38" s="9">
        <v>25</v>
      </c>
      <c r="B38" s="10" t="s">
        <v>17</v>
      </c>
      <c r="C38" s="11" t="s">
        <v>68</v>
      </c>
      <c r="D38" s="12" t="s">
        <v>69</v>
      </c>
      <c r="E38" s="9" t="s">
        <v>18</v>
      </c>
      <c r="F38" s="13">
        <v>4</v>
      </c>
      <c r="G38" s="14"/>
      <c r="H38" s="14">
        <f t="shared" si="0"/>
        <v>0</v>
      </c>
      <c r="I38" s="14">
        <f t="shared" si="1"/>
        <v>0</v>
      </c>
      <c r="J38" s="14">
        <f t="shared" si="2"/>
        <v>0</v>
      </c>
      <c r="K38" s="15" t="s">
        <v>19</v>
      </c>
    </row>
    <row r="39" spans="1:11" s="8" customFormat="1" ht="19.2" x14ac:dyDescent="0.3">
      <c r="A39" s="16">
        <v>26</v>
      </c>
      <c r="B39" s="10" t="s">
        <v>17</v>
      </c>
      <c r="C39" s="11" t="s">
        <v>70</v>
      </c>
      <c r="D39" s="12" t="s">
        <v>71</v>
      </c>
      <c r="E39" s="9" t="s">
        <v>18</v>
      </c>
      <c r="F39" s="13">
        <v>4</v>
      </c>
      <c r="G39" s="14"/>
      <c r="H39" s="14">
        <f t="shared" si="0"/>
        <v>0</v>
      </c>
      <c r="I39" s="14">
        <f t="shared" si="1"/>
        <v>0</v>
      </c>
      <c r="J39" s="14">
        <f t="shared" si="2"/>
        <v>0</v>
      </c>
      <c r="K39" s="15" t="s">
        <v>19</v>
      </c>
    </row>
    <row r="40" spans="1:11" s="8" customFormat="1" ht="19.2" x14ac:dyDescent="0.3">
      <c r="A40" s="9">
        <v>27</v>
      </c>
      <c r="B40" s="10" t="s">
        <v>17</v>
      </c>
      <c r="C40" s="11" t="s">
        <v>72</v>
      </c>
      <c r="D40" s="12" t="s">
        <v>73</v>
      </c>
      <c r="E40" s="9" t="s">
        <v>18</v>
      </c>
      <c r="F40" s="13">
        <v>4</v>
      </c>
      <c r="G40" s="14"/>
      <c r="H40" s="14">
        <f t="shared" si="0"/>
        <v>0</v>
      </c>
      <c r="I40" s="14">
        <f t="shared" si="1"/>
        <v>0</v>
      </c>
      <c r="J40" s="14">
        <f t="shared" si="2"/>
        <v>0</v>
      </c>
      <c r="K40" s="15" t="s">
        <v>19</v>
      </c>
    </row>
    <row r="41" spans="1:11" s="8" customFormat="1" ht="28.8" x14ac:dyDescent="0.3">
      <c r="A41" s="16">
        <v>28</v>
      </c>
      <c r="B41" s="10" t="s">
        <v>17</v>
      </c>
      <c r="C41" s="11" t="s">
        <v>74</v>
      </c>
      <c r="D41" s="12" t="s">
        <v>75</v>
      </c>
      <c r="E41" s="9" t="s">
        <v>18</v>
      </c>
      <c r="F41" s="13">
        <v>2</v>
      </c>
      <c r="G41" s="14"/>
      <c r="H41" s="14">
        <f t="shared" si="0"/>
        <v>0</v>
      </c>
      <c r="I41" s="14">
        <f t="shared" si="1"/>
        <v>0</v>
      </c>
      <c r="J41" s="14">
        <f t="shared" si="2"/>
        <v>0</v>
      </c>
      <c r="K41" s="15" t="s">
        <v>19</v>
      </c>
    </row>
    <row r="42" spans="1:11" s="8" customFormat="1" ht="19.2" x14ac:dyDescent="0.3">
      <c r="A42" s="9">
        <v>29</v>
      </c>
      <c r="B42" s="10" t="s">
        <v>17</v>
      </c>
      <c r="C42" s="16" t="s">
        <v>76</v>
      </c>
      <c r="D42" s="22" t="s">
        <v>77</v>
      </c>
      <c r="E42" s="9" t="s">
        <v>18</v>
      </c>
      <c r="F42" s="13">
        <v>4</v>
      </c>
      <c r="G42" s="14"/>
      <c r="H42" s="14">
        <f t="shared" si="0"/>
        <v>0</v>
      </c>
      <c r="I42" s="14">
        <f t="shared" si="1"/>
        <v>0</v>
      </c>
      <c r="J42" s="14">
        <f t="shared" si="2"/>
        <v>0</v>
      </c>
      <c r="K42" s="15" t="s">
        <v>19</v>
      </c>
    </row>
    <row r="43" spans="1:11" s="8" customFormat="1" ht="28.8" x14ac:dyDescent="0.3">
      <c r="A43" s="16">
        <v>30</v>
      </c>
      <c r="B43" s="10" t="s">
        <v>17</v>
      </c>
      <c r="C43" s="11" t="s">
        <v>78</v>
      </c>
      <c r="D43" s="12" t="s">
        <v>79</v>
      </c>
      <c r="E43" s="9" t="s">
        <v>18</v>
      </c>
      <c r="F43" s="13">
        <v>7</v>
      </c>
      <c r="G43" s="14"/>
      <c r="H43" s="14">
        <f t="shared" si="0"/>
        <v>0</v>
      </c>
      <c r="I43" s="14">
        <f t="shared" si="1"/>
        <v>0</v>
      </c>
      <c r="J43" s="14">
        <f t="shared" si="2"/>
        <v>0</v>
      </c>
      <c r="K43" s="15" t="s">
        <v>19</v>
      </c>
    </row>
    <row r="44" spans="1:11" s="8" customFormat="1" ht="28.8" x14ac:dyDescent="0.3">
      <c r="A44" s="9">
        <v>31</v>
      </c>
      <c r="B44" s="10" t="s">
        <v>17</v>
      </c>
      <c r="C44" s="11" t="s">
        <v>80</v>
      </c>
      <c r="D44" s="12" t="s">
        <v>81</v>
      </c>
      <c r="E44" s="9" t="s">
        <v>18</v>
      </c>
      <c r="F44" s="13">
        <v>4</v>
      </c>
      <c r="G44" s="14"/>
      <c r="H44" s="14">
        <f t="shared" si="0"/>
        <v>0</v>
      </c>
      <c r="I44" s="14">
        <f t="shared" si="1"/>
        <v>0</v>
      </c>
      <c r="J44" s="14">
        <f t="shared" si="2"/>
        <v>0</v>
      </c>
      <c r="K44" s="15" t="s">
        <v>19</v>
      </c>
    </row>
    <row r="45" spans="1:11" s="8" customFormat="1" ht="19.2" x14ac:dyDescent="0.3">
      <c r="A45" s="16">
        <v>32</v>
      </c>
      <c r="B45" s="10" t="s">
        <v>17</v>
      </c>
      <c r="C45" s="11" t="s">
        <v>82</v>
      </c>
      <c r="D45" s="12" t="s">
        <v>83</v>
      </c>
      <c r="E45" s="9" t="s">
        <v>18</v>
      </c>
      <c r="F45" s="13">
        <v>6</v>
      </c>
      <c r="G45" s="14"/>
      <c r="H45" s="14">
        <f t="shared" si="0"/>
        <v>0</v>
      </c>
      <c r="I45" s="14">
        <f t="shared" si="1"/>
        <v>0</v>
      </c>
      <c r="J45" s="14">
        <f t="shared" si="2"/>
        <v>0</v>
      </c>
      <c r="K45" s="15" t="s">
        <v>19</v>
      </c>
    </row>
    <row r="46" spans="1:11" s="8" customFormat="1" ht="28.8" x14ac:dyDescent="0.3">
      <c r="A46" s="9">
        <v>33</v>
      </c>
      <c r="B46" s="10" t="s">
        <v>17</v>
      </c>
      <c r="C46" s="11" t="s">
        <v>84</v>
      </c>
      <c r="D46" s="12" t="s">
        <v>85</v>
      </c>
      <c r="E46" s="9" t="s">
        <v>18</v>
      </c>
      <c r="F46" s="13">
        <v>1</v>
      </c>
      <c r="G46" s="14"/>
      <c r="H46" s="14">
        <f t="shared" si="0"/>
        <v>0</v>
      </c>
      <c r="I46" s="14">
        <f t="shared" si="1"/>
        <v>0</v>
      </c>
      <c r="J46" s="14">
        <f t="shared" si="2"/>
        <v>0</v>
      </c>
      <c r="K46" s="15" t="s">
        <v>19</v>
      </c>
    </row>
    <row r="47" spans="1:11" s="8" customFormat="1" ht="19.2" x14ac:dyDescent="0.3">
      <c r="A47" s="16">
        <v>34</v>
      </c>
      <c r="B47" s="10" t="s">
        <v>17</v>
      </c>
      <c r="C47" s="11" t="s">
        <v>86</v>
      </c>
      <c r="D47" s="12" t="s">
        <v>87</v>
      </c>
      <c r="E47" s="9" t="s">
        <v>18</v>
      </c>
      <c r="F47" s="13">
        <v>8</v>
      </c>
      <c r="G47" s="14"/>
      <c r="H47" s="14">
        <f t="shared" si="0"/>
        <v>0</v>
      </c>
      <c r="I47" s="14">
        <f t="shared" si="1"/>
        <v>0</v>
      </c>
      <c r="J47" s="14">
        <f t="shared" si="2"/>
        <v>0</v>
      </c>
      <c r="K47" s="15" t="s">
        <v>19</v>
      </c>
    </row>
    <row r="48" spans="1:11" s="8" customFormat="1" ht="13.8" x14ac:dyDescent="0.3">
      <c r="A48" s="9">
        <v>35</v>
      </c>
      <c r="B48" s="10" t="s">
        <v>17</v>
      </c>
      <c r="C48" s="11" t="s">
        <v>88</v>
      </c>
      <c r="D48" s="12" t="s">
        <v>89</v>
      </c>
      <c r="E48" s="9" t="s">
        <v>18</v>
      </c>
      <c r="F48" s="13">
        <v>80</v>
      </c>
      <c r="G48" s="14"/>
      <c r="H48" s="14">
        <f t="shared" si="0"/>
        <v>0</v>
      </c>
      <c r="I48" s="14">
        <f t="shared" si="1"/>
        <v>0</v>
      </c>
      <c r="J48" s="14">
        <f t="shared" si="2"/>
        <v>0</v>
      </c>
      <c r="K48" s="15" t="s">
        <v>19</v>
      </c>
    </row>
    <row r="49" spans="1:11" s="8" customFormat="1" ht="28.8" x14ac:dyDescent="0.3">
      <c r="A49" s="16">
        <v>36</v>
      </c>
      <c r="B49" s="10" t="s">
        <v>17</v>
      </c>
      <c r="C49" s="11" t="s">
        <v>90</v>
      </c>
      <c r="D49" s="12" t="s">
        <v>91</v>
      </c>
      <c r="E49" s="9" t="s">
        <v>18</v>
      </c>
      <c r="F49" s="13">
        <v>4</v>
      </c>
      <c r="G49" s="14"/>
      <c r="H49" s="14">
        <f t="shared" si="0"/>
        <v>0</v>
      </c>
      <c r="I49" s="14">
        <f t="shared" si="1"/>
        <v>0</v>
      </c>
      <c r="J49" s="14">
        <f t="shared" si="2"/>
        <v>0</v>
      </c>
      <c r="K49" s="15" t="s">
        <v>19</v>
      </c>
    </row>
    <row r="50" spans="1:11" s="8" customFormat="1" ht="19.2" x14ac:dyDescent="0.3">
      <c r="A50" s="9">
        <v>37</v>
      </c>
      <c r="B50" s="10" t="s">
        <v>17</v>
      </c>
      <c r="C50" s="11" t="s">
        <v>92</v>
      </c>
      <c r="D50" s="12" t="s">
        <v>93</v>
      </c>
      <c r="E50" s="9" t="s">
        <v>18</v>
      </c>
      <c r="F50" s="13">
        <v>3</v>
      </c>
      <c r="G50" s="14"/>
      <c r="H50" s="14">
        <f t="shared" si="0"/>
        <v>0</v>
      </c>
      <c r="I50" s="14">
        <f t="shared" si="1"/>
        <v>0</v>
      </c>
      <c r="J50" s="14">
        <f t="shared" si="2"/>
        <v>0</v>
      </c>
      <c r="K50" s="15" t="s">
        <v>19</v>
      </c>
    </row>
    <row r="51" spans="1:11" s="8" customFormat="1" ht="13.8" x14ac:dyDescent="0.3">
      <c r="A51" s="16">
        <v>38</v>
      </c>
      <c r="B51" s="10" t="s">
        <v>17</v>
      </c>
      <c r="C51" s="11" t="s">
        <v>94</v>
      </c>
      <c r="D51" s="12" t="s">
        <v>95</v>
      </c>
      <c r="E51" s="9" t="s">
        <v>18</v>
      </c>
      <c r="F51" s="13">
        <v>5</v>
      </c>
      <c r="G51" s="14"/>
      <c r="H51" s="14">
        <f t="shared" si="0"/>
        <v>0</v>
      </c>
      <c r="I51" s="14">
        <f t="shared" si="1"/>
        <v>0</v>
      </c>
      <c r="J51" s="14">
        <f t="shared" si="2"/>
        <v>0</v>
      </c>
      <c r="K51" s="15" t="s">
        <v>19</v>
      </c>
    </row>
    <row r="52" spans="1:11" s="8" customFormat="1" ht="28.8" x14ac:dyDescent="0.3">
      <c r="A52" s="9">
        <v>39</v>
      </c>
      <c r="B52" s="10" t="s">
        <v>17</v>
      </c>
      <c r="C52" s="11" t="s">
        <v>96</v>
      </c>
      <c r="D52" s="12" t="s">
        <v>97</v>
      </c>
      <c r="E52" s="9" t="s">
        <v>18</v>
      </c>
      <c r="F52" s="13">
        <v>5</v>
      </c>
      <c r="G52" s="14"/>
      <c r="H52" s="14">
        <f t="shared" si="0"/>
        <v>0</v>
      </c>
      <c r="I52" s="14">
        <f t="shared" si="1"/>
        <v>0</v>
      </c>
      <c r="J52" s="14">
        <f t="shared" si="2"/>
        <v>0</v>
      </c>
      <c r="K52" s="15" t="s">
        <v>19</v>
      </c>
    </row>
    <row r="53" spans="1:11" s="23" customFormat="1" ht="19.2" x14ac:dyDescent="0.3">
      <c r="A53" s="16">
        <v>40</v>
      </c>
      <c r="B53" s="10" t="s">
        <v>17</v>
      </c>
      <c r="C53" s="11" t="s">
        <v>98</v>
      </c>
      <c r="D53" s="12" t="s">
        <v>99</v>
      </c>
      <c r="E53" s="9" t="s">
        <v>18</v>
      </c>
      <c r="F53" s="13">
        <v>6</v>
      </c>
      <c r="G53" s="14"/>
      <c r="H53" s="14">
        <f t="shared" si="0"/>
        <v>0</v>
      </c>
      <c r="I53" s="14">
        <f t="shared" si="1"/>
        <v>0</v>
      </c>
      <c r="J53" s="14">
        <f t="shared" si="2"/>
        <v>0</v>
      </c>
      <c r="K53" s="15" t="s">
        <v>19</v>
      </c>
    </row>
    <row r="54" spans="1:11" s="8" customFormat="1" ht="19.2" x14ac:dyDescent="0.3">
      <c r="A54" s="9">
        <v>41</v>
      </c>
      <c r="B54" s="10" t="s">
        <v>17</v>
      </c>
      <c r="C54" s="11" t="s">
        <v>100</v>
      </c>
      <c r="D54" s="12" t="s">
        <v>101</v>
      </c>
      <c r="E54" s="9" t="s">
        <v>18</v>
      </c>
      <c r="F54" s="13">
        <v>6</v>
      </c>
      <c r="G54" s="14"/>
      <c r="H54" s="14">
        <f t="shared" si="0"/>
        <v>0</v>
      </c>
      <c r="I54" s="14">
        <f t="shared" si="1"/>
        <v>0</v>
      </c>
      <c r="J54" s="14">
        <f t="shared" si="2"/>
        <v>0</v>
      </c>
      <c r="K54" s="15" t="s">
        <v>19</v>
      </c>
    </row>
    <row r="55" spans="1:11" s="8" customFormat="1" ht="19.2" x14ac:dyDescent="0.3">
      <c r="A55" s="16">
        <v>42</v>
      </c>
      <c r="B55" s="10" t="s">
        <v>17</v>
      </c>
      <c r="C55" s="11" t="s">
        <v>102</v>
      </c>
      <c r="D55" s="12" t="s">
        <v>103</v>
      </c>
      <c r="E55" s="9" t="s">
        <v>18</v>
      </c>
      <c r="F55" s="13">
        <v>6</v>
      </c>
      <c r="G55" s="14"/>
      <c r="H55" s="14">
        <f t="shared" si="0"/>
        <v>0</v>
      </c>
      <c r="I55" s="14">
        <f t="shared" si="1"/>
        <v>0</v>
      </c>
      <c r="J55" s="14">
        <f t="shared" si="2"/>
        <v>0</v>
      </c>
      <c r="K55" s="15" t="s">
        <v>19</v>
      </c>
    </row>
    <row r="56" spans="1:11" s="8" customFormat="1" ht="19.2" x14ac:dyDescent="0.3">
      <c r="A56" s="9">
        <v>43</v>
      </c>
      <c r="B56" s="10" t="s">
        <v>17</v>
      </c>
      <c r="C56" s="11" t="s">
        <v>104</v>
      </c>
      <c r="D56" s="12" t="s">
        <v>105</v>
      </c>
      <c r="E56" s="9" t="s">
        <v>18</v>
      </c>
      <c r="F56" s="13">
        <v>6</v>
      </c>
      <c r="G56" s="14"/>
      <c r="H56" s="14">
        <f t="shared" si="0"/>
        <v>0</v>
      </c>
      <c r="I56" s="14">
        <f t="shared" si="1"/>
        <v>0</v>
      </c>
      <c r="J56" s="14">
        <f t="shared" si="2"/>
        <v>0</v>
      </c>
      <c r="K56" s="15" t="s">
        <v>19</v>
      </c>
    </row>
    <row r="57" spans="1:11" s="8" customFormat="1" ht="28.8" x14ac:dyDescent="0.3">
      <c r="A57" s="16">
        <v>44</v>
      </c>
      <c r="B57" s="24" t="s">
        <v>106</v>
      </c>
      <c r="C57" s="16" t="s">
        <v>107</v>
      </c>
      <c r="D57" s="22" t="s">
        <v>108</v>
      </c>
      <c r="E57" s="9" t="s">
        <v>18</v>
      </c>
      <c r="F57" s="13">
        <v>20</v>
      </c>
      <c r="G57" s="14"/>
      <c r="H57" s="14">
        <f t="shared" si="0"/>
        <v>0</v>
      </c>
      <c r="I57" s="14">
        <f t="shared" si="1"/>
        <v>0</v>
      </c>
      <c r="J57" s="14">
        <f t="shared" si="2"/>
        <v>0</v>
      </c>
      <c r="K57" s="15" t="s">
        <v>19</v>
      </c>
    </row>
    <row r="58" spans="1:11" s="8" customFormat="1" ht="19.2" x14ac:dyDescent="0.3">
      <c r="A58" s="9">
        <v>45</v>
      </c>
      <c r="B58" s="24" t="s">
        <v>106</v>
      </c>
      <c r="C58" s="11" t="s">
        <v>109</v>
      </c>
      <c r="D58" s="12" t="s">
        <v>110</v>
      </c>
      <c r="E58" s="9" t="s">
        <v>18</v>
      </c>
      <c r="F58" s="13">
        <v>2</v>
      </c>
      <c r="G58" s="14"/>
      <c r="H58" s="14">
        <f t="shared" si="0"/>
        <v>0</v>
      </c>
      <c r="I58" s="14">
        <f t="shared" si="1"/>
        <v>0</v>
      </c>
      <c r="J58" s="14">
        <f t="shared" si="2"/>
        <v>0</v>
      </c>
      <c r="K58" s="15" t="s">
        <v>19</v>
      </c>
    </row>
    <row r="59" spans="1:11" s="8" customFormat="1" ht="28.8" x14ac:dyDescent="0.3">
      <c r="A59" s="16">
        <v>46</v>
      </c>
      <c r="B59" s="24" t="s">
        <v>106</v>
      </c>
      <c r="C59" s="11" t="s">
        <v>111</v>
      </c>
      <c r="D59" s="12" t="s">
        <v>112</v>
      </c>
      <c r="E59" s="9" t="s">
        <v>18</v>
      </c>
      <c r="F59" s="13">
        <v>20</v>
      </c>
      <c r="G59" s="14"/>
      <c r="H59" s="14">
        <f t="shared" si="0"/>
        <v>0</v>
      </c>
      <c r="I59" s="14">
        <f t="shared" si="1"/>
        <v>0</v>
      </c>
      <c r="J59" s="14">
        <f t="shared" si="2"/>
        <v>0</v>
      </c>
      <c r="K59" s="15" t="s">
        <v>19</v>
      </c>
    </row>
    <row r="60" spans="1:11" s="8" customFormat="1" ht="19.2" x14ac:dyDescent="0.3">
      <c r="A60" s="9">
        <v>47</v>
      </c>
      <c r="B60" s="24" t="s">
        <v>106</v>
      </c>
      <c r="C60" s="11" t="s">
        <v>113</v>
      </c>
      <c r="D60" s="12" t="s">
        <v>114</v>
      </c>
      <c r="E60" s="9" t="s">
        <v>18</v>
      </c>
      <c r="F60" s="13">
        <v>2</v>
      </c>
      <c r="G60" s="14"/>
      <c r="H60" s="14">
        <f t="shared" si="0"/>
        <v>0</v>
      </c>
      <c r="I60" s="14">
        <f t="shared" si="1"/>
        <v>0</v>
      </c>
      <c r="J60" s="14">
        <f t="shared" si="2"/>
        <v>0</v>
      </c>
      <c r="K60" s="15" t="s">
        <v>19</v>
      </c>
    </row>
    <row r="61" spans="1:11" s="8" customFormat="1" ht="28.8" x14ac:dyDescent="0.3">
      <c r="A61" s="16">
        <v>48</v>
      </c>
      <c r="B61" s="24" t="s">
        <v>106</v>
      </c>
      <c r="C61" s="11" t="s">
        <v>115</v>
      </c>
      <c r="D61" s="12" t="s">
        <v>116</v>
      </c>
      <c r="E61" s="9" t="s">
        <v>18</v>
      </c>
      <c r="F61" s="13">
        <v>20</v>
      </c>
      <c r="G61" s="14"/>
      <c r="H61" s="14">
        <f t="shared" si="0"/>
        <v>0</v>
      </c>
      <c r="I61" s="14">
        <f t="shared" si="1"/>
        <v>0</v>
      </c>
      <c r="J61" s="14">
        <f t="shared" si="2"/>
        <v>0</v>
      </c>
      <c r="K61" s="15" t="s">
        <v>19</v>
      </c>
    </row>
    <row r="62" spans="1:11" s="8" customFormat="1" ht="19.2" x14ac:dyDescent="0.3">
      <c r="A62" s="9">
        <v>49</v>
      </c>
      <c r="B62" s="24" t="s">
        <v>106</v>
      </c>
      <c r="C62" s="11" t="s">
        <v>117</v>
      </c>
      <c r="D62" s="17" t="s">
        <v>118</v>
      </c>
      <c r="E62" s="18" t="s">
        <v>18</v>
      </c>
      <c r="F62" s="13">
        <v>20</v>
      </c>
      <c r="G62" s="14"/>
      <c r="H62" s="14">
        <f t="shared" si="0"/>
        <v>0</v>
      </c>
      <c r="I62" s="14">
        <f t="shared" si="1"/>
        <v>0</v>
      </c>
      <c r="J62" s="14">
        <f t="shared" si="2"/>
        <v>0</v>
      </c>
      <c r="K62" s="15" t="s">
        <v>19</v>
      </c>
    </row>
    <row r="63" spans="1:11" s="8" customFormat="1" ht="28.8" x14ac:dyDescent="0.3">
      <c r="A63" s="16">
        <v>50</v>
      </c>
      <c r="B63" s="24" t="s">
        <v>106</v>
      </c>
      <c r="C63" s="11" t="s">
        <v>119</v>
      </c>
      <c r="D63" s="12" t="s">
        <v>120</v>
      </c>
      <c r="E63" s="9" t="s">
        <v>18</v>
      </c>
      <c r="F63" s="13">
        <v>2</v>
      </c>
      <c r="G63" s="14"/>
      <c r="H63" s="14">
        <f t="shared" si="0"/>
        <v>0</v>
      </c>
      <c r="I63" s="14">
        <f t="shared" si="1"/>
        <v>0</v>
      </c>
      <c r="J63" s="14">
        <f t="shared" si="2"/>
        <v>0</v>
      </c>
      <c r="K63" s="15" t="s">
        <v>19</v>
      </c>
    </row>
    <row r="64" spans="1:11" s="8" customFormat="1" ht="19.2" x14ac:dyDescent="0.3">
      <c r="A64" s="9">
        <v>51</v>
      </c>
      <c r="B64" s="24" t="s">
        <v>106</v>
      </c>
      <c r="C64" s="11" t="s">
        <v>121</v>
      </c>
      <c r="D64" s="12" t="s">
        <v>122</v>
      </c>
      <c r="E64" s="9" t="s">
        <v>18</v>
      </c>
      <c r="F64" s="13">
        <v>4</v>
      </c>
      <c r="G64" s="14"/>
      <c r="H64" s="14">
        <f t="shared" si="0"/>
        <v>0</v>
      </c>
      <c r="I64" s="14">
        <f t="shared" si="1"/>
        <v>0</v>
      </c>
      <c r="J64" s="14">
        <f t="shared" si="2"/>
        <v>0</v>
      </c>
      <c r="K64" s="15" t="s">
        <v>19</v>
      </c>
    </row>
    <row r="65" spans="1:11" s="8" customFormat="1" ht="19.2" x14ac:dyDescent="0.3">
      <c r="A65" s="16">
        <v>52</v>
      </c>
      <c r="B65" s="24" t="s">
        <v>106</v>
      </c>
      <c r="C65" s="11" t="s">
        <v>123</v>
      </c>
      <c r="D65" s="12" t="s">
        <v>124</v>
      </c>
      <c r="E65" s="9" t="s">
        <v>18</v>
      </c>
      <c r="F65" s="13">
        <v>2</v>
      </c>
      <c r="G65" s="14"/>
      <c r="H65" s="14">
        <f t="shared" si="0"/>
        <v>0</v>
      </c>
      <c r="I65" s="14">
        <f t="shared" si="1"/>
        <v>0</v>
      </c>
      <c r="J65" s="14">
        <f t="shared" si="2"/>
        <v>0</v>
      </c>
      <c r="K65" s="15" t="s">
        <v>19</v>
      </c>
    </row>
    <row r="66" spans="1:11" s="8" customFormat="1" ht="19.2" x14ac:dyDescent="0.3">
      <c r="A66" s="9">
        <v>53</v>
      </c>
      <c r="B66" s="24" t="s">
        <v>106</v>
      </c>
      <c r="C66" s="11" t="s">
        <v>125</v>
      </c>
      <c r="D66" s="12" t="s">
        <v>126</v>
      </c>
      <c r="E66" s="9" t="s">
        <v>18</v>
      </c>
      <c r="F66" s="13">
        <v>3</v>
      </c>
      <c r="G66" s="14"/>
      <c r="H66" s="14">
        <f t="shared" si="0"/>
        <v>0</v>
      </c>
      <c r="I66" s="14">
        <f t="shared" si="1"/>
        <v>0</v>
      </c>
      <c r="J66" s="14">
        <f t="shared" si="2"/>
        <v>0</v>
      </c>
      <c r="K66" s="15" t="s">
        <v>19</v>
      </c>
    </row>
    <row r="67" spans="1:11" s="8" customFormat="1" ht="19.2" x14ac:dyDescent="0.3">
      <c r="A67" s="16">
        <v>54</v>
      </c>
      <c r="B67" s="24" t="s">
        <v>106</v>
      </c>
      <c r="C67" s="11" t="s">
        <v>127</v>
      </c>
      <c r="D67" s="12" t="s">
        <v>128</v>
      </c>
      <c r="E67" s="9" t="s">
        <v>18</v>
      </c>
      <c r="F67" s="13">
        <v>3</v>
      </c>
      <c r="G67" s="14"/>
      <c r="H67" s="14">
        <f t="shared" si="0"/>
        <v>0</v>
      </c>
      <c r="I67" s="14">
        <f t="shared" si="1"/>
        <v>0</v>
      </c>
      <c r="J67" s="14">
        <f t="shared" si="2"/>
        <v>0</v>
      </c>
      <c r="K67" s="15" t="s">
        <v>19</v>
      </c>
    </row>
    <row r="68" spans="1:11" s="8" customFormat="1" ht="19.2" x14ac:dyDescent="0.3">
      <c r="A68" s="9">
        <v>55</v>
      </c>
      <c r="B68" s="24" t="s">
        <v>106</v>
      </c>
      <c r="C68" s="11" t="s">
        <v>129</v>
      </c>
      <c r="D68" s="12" t="s">
        <v>130</v>
      </c>
      <c r="E68" s="9" t="s">
        <v>18</v>
      </c>
      <c r="F68" s="13">
        <v>3</v>
      </c>
      <c r="G68" s="14"/>
      <c r="H68" s="14">
        <f t="shared" si="0"/>
        <v>0</v>
      </c>
      <c r="I68" s="14">
        <f t="shared" si="1"/>
        <v>0</v>
      </c>
      <c r="J68" s="14">
        <f t="shared" si="2"/>
        <v>0</v>
      </c>
      <c r="K68" s="15" t="s">
        <v>19</v>
      </c>
    </row>
    <row r="69" spans="1:11" s="8" customFormat="1" ht="19.2" x14ac:dyDescent="0.3">
      <c r="A69" s="16">
        <v>56</v>
      </c>
      <c r="B69" s="24" t="s">
        <v>106</v>
      </c>
      <c r="C69" s="11" t="s">
        <v>131</v>
      </c>
      <c r="D69" s="12" t="s">
        <v>132</v>
      </c>
      <c r="E69" s="9" t="s">
        <v>18</v>
      </c>
      <c r="F69" s="13">
        <v>3</v>
      </c>
      <c r="G69" s="14"/>
      <c r="H69" s="14">
        <f t="shared" si="0"/>
        <v>0</v>
      </c>
      <c r="I69" s="14">
        <f t="shared" si="1"/>
        <v>0</v>
      </c>
      <c r="J69" s="14">
        <f t="shared" si="2"/>
        <v>0</v>
      </c>
      <c r="K69" s="15" t="s">
        <v>19</v>
      </c>
    </row>
    <row r="70" spans="1:11" s="8" customFormat="1" ht="19.2" x14ac:dyDescent="0.3">
      <c r="A70" s="9">
        <v>57</v>
      </c>
      <c r="B70" s="24" t="s">
        <v>106</v>
      </c>
      <c r="C70" s="11" t="s">
        <v>133</v>
      </c>
      <c r="D70" s="12" t="s">
        <v>134</v>
      </c>
      <c r="E70" s="9" t="s">
        <v>18</v>
      </c>
      <c r="F70" s="13">
        <v>3</v>
      </c>
      <c r="G70" s="14"/>
      <c r="H70" s="14">
        <f t="shared" si="0"/>
        <v>0</v>
      </c>
      <c r="I70" s="14">
        <f t="shared" si="1"/>
        <v>0</v>
      </c>
      <c r="J70" s="14">
        <f t="shared" si="2"/>
        <v>0</v>
      </c>
      <c r="K70" s="15" t="s">
        <v>19</v>
      </c>
    </row>
    <row r="71" spans="1:11" s="8" customFormat="1" ht="28.8" x14ac:dyDescent="0.3">
      <c r="A71" s="16">
        <v>58</v>
      </c>
      <c r="B71" s="24" t="s">
        <v>106</v>
      </c>
      <c r="C71" s="11" t="s">
        <v>135</v>
      </c>
      <c r="D71" s="12" t="s">
        <v>136</v>
      </c>
      <c r="E71" s="9" t="s">
        <v>18</v>
      </c>
      <c r="F71" s="13">
        <v>1</v>
      </c>
      <c r="G71" s="14"/>
      <c r="H71" s="14">
        <f t="shared" si="0"/>
        <v>0</v>
      </c>
      <c r="I71" s="14">
        <f t="shared" si="1"/>
        <v>0</v>
      </c>
      <c r="J71" s="14">
        <f t="shared" si="2"/>
        <v>0</v>
      </c>
      <c r="K71" s="15" t="s">
        <v>19</v>
      </c>
    </row>
    <row r="72" spans="1:11" s="8" customFormat="1" ht="28.8" x14ac:dyDescent="0.3">
      <c r="A72" s="9">
        <v>59</v>
      </c>
      <c r="B72" s="24" t="s">
        <v>106</v>
      </c>
      <c r="C72" s="11" t="s">
        <v>137</v>
      </c>
      <c r="D72" s="12" t="s">
        <v>138</v>
      </c>
      <c r="E72" s="9" t="s">
        <v>18</v>
      </c>
      <c r="F72" s="13">
        <v>1</v>
      </c>
      <c r="G72" s="14"/>
      <c r="H72" s="14">
        <f t="shared" si="0"/>
        <v>0</v>
      </c>
      <c r="I72" s="14">
        <f t="shared" si="1"/>
        <v>0</v>
      </c>
      <c r="J72" s="14">
        <f t="shared" si="2"/>
        <v>0</v>
      </c>
      <c r="K72" s="15" t="s">
        <v>19</v>
      </c>
    </row>
    <row r="73" spans="1:11" s="8" customFormat="1" ht="28.8" x14ac:dyDescent="0.3">
      <c r="A73" s="16">
        <v>60</v>
      </c>
      <c r="B73" s="24" t="s">
        <v>106</v>
      </c>
      <c r="C73" s="11" t="s">
        <v>139</v>
      </c>
      <c r="D73" s="12" t="s">
        <v>140</v>
      </c>
      <c r="E73" s="9" t="s">
        <v>18</v>
      </c>
      <c r="F73" s="13">
        <v>5</v>
      </c>
      <c r="G73" s="14"/>
      <c r="H73" s="14">
        <f t="shared" si="0"/>
        <v>0</v>
      </c>
      <c r="I73" s="14">
        <f t="shared" si="1"/>
        <v>0</v>
      </c>
      <c r="J73" s="14">
        <f t="shared" si="2"/>
        <v>0</v>
      </c>
      <c r="K73" s="15" t="s">
        <v>19</v>
      </c>
    </row>
    <row r="74" spans="1:11" s="8" customFormat="1" ht="28.8" x14ac:dyDescent="0.3">
      <c r="A74" s="9">
        <v>61</v>
      </c>
      <c r="B74" s="24" t="s">
        <v>106</v>
      </c>
      <c r="C74" s="11" t="s">
        <v>141</v>
      </c>
      <c r="D74" s="12" t="s">
        <v>142</v>
      </c>
      <c r="E74" s="9" t="s">
        <v>18</v>
      </c>
      <c r="F74" s="13">
        <v>10</v>
      </c>
      <c r="G74" s="14"/>
      <c r="H74" s="14">
        <f t="shared" si="0"/>
        <v>0</v>
      </c>
      <c r="I74" s="14">
        <f t="shared" si="1"/>
        <v>0</v>
      </c>
      <c r="J74" s="14">
        <f t="shared" si="2"/>
        <v>0</v>
      </c>
      <c r="K74" s="15" t="s">
        <v>19</v>
      </c>
    </row>
    <row r="75" spans="1:11" s="8" customFormat="1" ht="19.2" x14ac:dyDescent="0.3">
      <c r="A75" s="16">
        <v>62</v>
      </c>
      <c r="B75" s="24" t="s">
        <v>106</v>
      </c>
      <c r="C75" s="11" t="s">
        <v>143</v>
      </c>
      <c r="D75" s="12" t="s">
        <v>144</v>
      </c>
      <c r="E75" s="9" t="s">
        <v>18</v>
      </c>
      <c r="F75" s="13">
        <v>12</v>
      </c>
      <c r="G75" s="14"/>
      <c r="H75" s="14">
        <f t="shared" ref="H75:H119" si="3">F75*G75</f>
        <v>0</v>
      </c>
      <c r="I75" s="14">
        <f t="shared" ref="I75:I119" si="4">H75*24%</f>
        <v>0</v>
      </c>
      <c r="J75" s="14">
        <f t="shared" ref="J75:J119" si="5">H75+I75</f>
        <v>0</v>
      </c>
      <c r="K75" s="15" t="s">
        <v>19</v>
      </c>
    </row>
    <row r="76" spans="1:11" s="8" customFormat="1" ht="19.2" x14ac:dyDescent="0.3">
      <c r="A76" s="9">
        <v>63</v>
      </c>
      <c r="B76" s="24" t="s">
        <v>106</v>
      </c>
      <c r="C76" s="11" t="s">
        <v>145</v>
      </c>
      <c r="D76" s="12" t="s">
        <v>146</v>
      </c>
      <c r="E76" s="9" t="s">
        <v>18</v>
      </c>
      <c r="F76" s="13">
        <v>80</v>
      </c>
      <c r="G76" s="14"/>
      <c r="H76" s="14">
        <f t="shared" si="3"/>
        <v>0</v>
      </c>
      <c r="I76" s="14">
        <f t="shared" si="4"/>
        <v>0</v>
      </c>
      <c r="J76" s="14">
        <f t="shared" si="5"/>
        <v>0</v>
      </c>
      <c r="K76" s="15" t="s">
        <v>19</v>
      </c>
    </row>
    <row r="77" spans="1:11" s="8" customFormat="1" ht="19.2" x14ac:dyDescent="0.3">
      <c r="A77" s="16">
        <v>64</v>
      </c>
      <c r="B77" s="24" t="s">
        <v>106</v>
      </c>
      <c r="C77" s="11" t="s">
        <v>147</v>
      </c>
      <c r="D77" s="12" t="s">
        <v>148</v>
      </c>
      <c r="E77" s="9" t="s">
        <v>18</v>
      </c>
      <c r="F77" s="13">
        <v>7</v>
      </c>
      <c r="G77" s="14"/>
      <c r="H77" s="14">
        <f t="shared" si="3"/>
        <v>0</v>
      </c>
      <c r="I77" s="14">
        <f t="shared" si="4"/>
        <v>0</v>
      </c>
      <c r="J77" s="14">
        <f t="shared" si="5"/>
        <v>0</v>
      </c>
      <c r="K77" s="15" t="s">
        <v>19</v>
      </c>
    </row>
    <row r="78" spans="1:11" s="8" customFormat="1" ht="19.2" x14ac:dyDescent="0.3">
      <c r="A78" s="9">
        <v>65</v>
      </c>
      <c r="B78" s="24" t="s">
        <v>106</v>
      </c>
      <c r="C78" s="11" t="s">
        <v>149</v>
      </c>
      <c r="D78" s="12" t="s">
        <v>150</v>
      </c>
      <c r="E78" s="9" t="s">
        <v>18</v>
      </c>
      <c r="F78" s="13">
        <v>5</v>
      </c>
      <c r="G78" s="14"/>
      <c r="H78" s="14">
        <f t="shared" si="3"/>
        <v>0</v>
      </c>
      <c r="I78" s="14">
        <f t="shared" si="4"/>
        <v>0</v>
      </c>
      <c r="J78" s="14">
        <f t="shared" si="5"/>
        <v>0</v>
      </c>
      <c r="K78" s="15" t="s">
        <v>19</v>
      </c>
    </row>
    <row r="79" spans="1:11" s="8" customFormat="1" ht="19.2" x14ac:dyDescent="0.3">
      <c r="A79" s="16">
        <v>66</v>
      </c>
      <c r="B79" s="24" t="s">
        <v>106</v>
      </c>
      <c r="C79" s="11" t="s">
        <v>151</v>
      </c>
      <c r="D79" s="12" t="s">
        <v>152</v>
      </c>
      <c r="E79" s="9" t="s">
        <v>18</v>
      </c>
      <c r="F79" s="13">
        <v>6</v>
      </c>
      <c r="G79" s="14"/>
      <c r="H79" s="14">
        <f t="shared" si="3"/>
        <v>0</v>
      </c>
      <c r="I79" s="14">
        <f t="shared" si="4"/>
        <v>0</v>
      </c>
      <c r="J79" s="14">
        <f t="shared" si="5"/>
        <v>0</v>
      </c>
      <c r="K79" s="15" t="s">
        <v>19</v>
      </c>
    </row>
    <row r="80" spans="1:11" s="8" customFormat="1" ht="19.2" x14ac:dyDescent="0.3">
      <c r="A80" s="9">
        <v>67</v>
      </c>
      <c r="B80" s="24" t="s">
        <v>106</v>
      </c>
      <c r="C80" s="11" t="s">
        <v>153</v>
      </c>
      <c r="D80" s="12" t="s">
        <v>154</v>
      </c>
      <c r="E80" s="9" t="s">
        <v>18</v>
      </c>
      <c r="F80" s="13">
        <v>4</v>
      </c>
      <c r="G80" s="14"/>
      <c r="H80" s="14">
        <f t="shared" si="3"/>
        <v>0</v>
      </c>
      <c r="I80" s="14">
        <f t="shared" si="4"/>
        <v>0</v>
      </c>
      <c r="J80" s="14">
        <f t="shared" si="5"/>
        <v>0</v>
      </c>
      <c r="K80" s="15" t="s">
        <v>19</v>
      </c>
    </row>
    <row r="81" spans="1:11" s="8" customFormat="1" ht="19.2" x14ac:dyDescent="0.3">
      <c r="A81" s="16">
        <v>68</v>
      </c>
      <c r="B81" s="24" t="s">
        <v>106</v>
      </c>
      <c r="C81" s="11" t="s">
        <v>155</v>
      </c>
      <c r="D81" s="12" t="s">
        <v>156</v>
      </c>
      <c r="E81" s="9" t="s">
        <v>18</v>
      </c>
      <c r="F81" s="13">
        <v>2</v>
      </c>
      <c r="G81" s="14"/>
      <c r="H81" s="14">
        <f t="shared" si="3"/>
        <v>0</v>
      </c>
      <c r="I81" s="14">
        <f t="shared" si="4"/>
        <v>0</v>
      </c>
      <c r="J81" s="14">
        <f t="shared" si="5"/>
        <v>0</v>
      </c>
      <c r="K81" s="15" t="s">
        <v>19</v>
      </c>
    </row>
    <row r="82" spans="1:11" s="8" customFormat="1" ht="38.4" x14ac:dyDescent="0.3">
      <c r="A82" s="9">
        <v>69</v>
      </c>
      <c r="B82" s="24" t="s">
        <v>106</v>
      </c>
      <c r="C82" s="16" t="s">
        <v>157</v>
      </c>
      <c r="D82" s="22" t="s">
        <v>158</v>
      </c>
      <c r="E82" s="9" t="s">
        <v>18</v>
      </c>
      <c r="F82" s="13">
        <v>15</v>
      </c>
      <c r="G82" s="14"/>
      <c r="H82" s="14">
        <f t="shared" si="3"/>
        <v>0</v>
      </c>
      <c r="I82" s="14">
        <f t="shared" si="4"/>
        <v>0</v>
      </c>
      <c r="J82" s="14">
        <f t="shared" si="5"/>
        <v>0</v>
      </c>
      <c r="K82" s="15" t="s">
        <v>19</v>
      </c>
    </row>
    <row r="83" spans="1:11" s="8" customFormat="1" ht="19.2" x14ac:dyDescent="0.3">
      <c r="A83" s="16">
        <v>70</v>
      </c>
      <c r="B83" s="24" t="s">
        <v>106</v>
      </c>
      <c r="C83" s="11" t="s">
        <v>159</v>
      </c>
      <c r="D83" s="12" t="s">
        <v>160</v>
      </c>
      <c r="E83" s="9" t="s">
        <v>18</v>
      </c>
      <c r="F83" s="13">
        <v>8</v>
      </c>
      <c r="G83" s="14"/>
      <c r="H83" s="14">
        <f t="shared" si="3"/>
        <v>0</v>
      </c>
      <c r="I83" s="14">
        <f t="shared" si="4"/>
        <v>0</v>
      </c>
      <c r="J83" s="14">
        <f t="shared" si="5"/>
        <v>0</v>
      </c>
      <c r="K83" s="15" t="s">
        <v>19</v>
      </c>
    </row>
    <row r="84" spans="1:11" s="8" customFormat="1" ht="19.2" x14ac:dyDescent="0.3">
      <c r="A84" s="9">
        <v>71</v>
      </c>
      <c r="B84" s="24" t="s">
        <v>106</v>
      </c>
      <c r="C84" s="11" t="s">
        <v>161</v>
      </c>
      <c r="D84" s="12" t="s">
        <v>162</v>
      </c>
      <c r="E84" s="9" t="s">
        <v>18</v>
      </c>
      <c r="F84" s="13">
        <v>4</v>
      </c>
      <c r="G84" s="14"/>
      <c r="H84" s="14">
        <f t="shared" si="3"/>
        <v>0</v>
      </c>
      <c r="I84" s="14">
        <f t="shared" si="4"/>
        <v>0</v>
      </c>
      <c r="J84" s="14">
        <f t="shared" si="5"/>
        <v>0</v>
      </c>
      <c r="K84" s="15" t="s">
        <v>19</v>
      </c>
    </row>
    <row r="85" spans="1:11" s="8" customFormat="1" ht="19.2" x14ac:dyDescent="0.3">
      <c r="A85" s="16">
        <v>72</v>
      </c>
      <c r="B85" s="24" t="s">
        <v>106</v>
      </c>
      <c r="C85" s="11" t="s">
        <v>163</v>
      </c>
      <c r="D85" s="12" t="s">
        <v>164</v>
      </c>
      <c r="E85" s="9" t="s">
        <v>18</v>
      </c>
      <c r="F85" s="13">
        <v>2</v>
      </c>
      <c r="G85" s="14"/>
      <c r="H85" s="14">
        <f t="shared" si="3"/>
        <v>0</v>
      </c>
      <c r="I85" s="14">
        <f t="shared" si="4"/>
        <v>0</v>
      </c>
      <c r="J85" s="14">
        <f t="shared" si="5"/>
        <v>0</v>
      </c>
      <c r="K85" s="15" t="s">
        <v>19</v>
      </c>
    </row>
    <row r="86" spans="1:11" s="8" customFormat="1" ht="28.8" x14ac:dyDescent="0.3">
      <c r="A86" s="9">
        <v>73</v>
      </c>
      <c r="B86" s="24" t="s">
        <v>106</v>
      </c>
      <c r="C86" s="11" t="s">
        <v>165</v>
      </c>
      <c r="D86" s="17" t="s">
        <v>166</v>
      </c>
      <c r="E86" s="18" t="s">
        <v>18</v>
      </c>
      <c r="F86" s="13">
        <v>10</v>
      </c>
      <c r="G86" s="14"/>
      <c r="H86" s="14">
        <f t="shared" si="3"/>
        <v>0</v>
      </c>
      <c r="I86" s="14">
        <f t="shared" si="4"/>
        <v>0</v>
      </c>
      <c r="J86" s="14">
        <f t="shared" si="5"/>
        <v>0</v>
      </c>
      <c r="K86" s="15" t="s">
        <v>19</v>
      </c>
    </row>
    <row r="87" spans="1:11" s="8" customFormat="1" ht="19.2" x14ac:dyDescent="0.3">
      <c r="A87" s="16">
        <v>74</v>
      </c>
      <c r="B87" s="25" t="s">
        <v>167</v>
      </c>
      <c r="C87" s="11" t="s">
        <v>168</v>
      </c>
      <c r="D87" s="12" t="s">
        <v>169</v>
      </c>
      <c r="E87" s="9" t="s">
        <v>18</v>
      </c>
      <c r="F87" s="13">
        <v>3</v>
      </c>
      <c r="G87" s="14"/>
      <c r="H87" s="14">
        <f t="shared" si="3"/>
        <v>0</v>
      </c>
      <c r="I87" s="14">
        <f t="shared" si="4"/>
        <v>0</v>
      </c>
      <c r="J87" s="14">
        <f t="shared" si="5"/>
        <v>0</v>
      </c>
      <c r="K87" s="15" t="s">
        <v>19</v>
      </c>
    </row>
    <row r="88" spans="1:11" s="8" customFormat="1" ht="19.2" x14ac:dyDescent="0.3">
      <c r="A88" s="9">
        <v>75</v>
      </c>
      <c r="B88" s="25" t="s">
        <v>167</v>
      </c>
      <c r="C88" s="11" t="s">
        <v>170</v>
      </c>
      <c r="D88" s="12" t="s">
        <v>171</v>
      </c>
      <c r="E88" s="9" t="s">
        <v>18</v>
      </c>
      <c r="F88" s="13">
        <v>2</v>
      </c>
      <c r="G88" s="14"/>
      <c r="H88" s="14">
        <f t="shared" si="3"/>
        <v>0</v>
      </c>
      <c r="I88" s="14">
        <f t="shared" si="4"/>
        <v>0</v>
      </c>
      <c r="J88" s="14">
        <f t="shared" si="5"/>
        <v>0</v>
      </c>
      <c r="K88" s="15" t="s">
        <v>19</v>
      </c>
    </row>
    <row r="89" spans="1:11" s="8" customFormat="1" ht="19.2" x14ac:dyDescent="0.3">
      <c r="A89" s="16">
        <v>76</v>
      </c>
      <c r="B89" s="25" t="s">
        <v>167</v>
      </c>
      <c r="C89" s="11" t="s">
        <v>172</v>
      </c>
      <c r="D89" s="12" t="s">
        <v>173</v>
      </c>
      <c r="E89" s="9" t="s">
        <v>18</v>
      </c>
      <c r="F89" s="13">
        <v>8</v>
      </c>
      <c r="G89" s="14"/>
      <c r="H89" s="14">
        <f t="shared" si="3"/>
        <v>0</v>
      </c>
      <c r="I89" s="14">
        <f t="shared" si="4"/>
        <v>0</v>
      </c>
      <c r="J89" s="14">
        <f t="shared" si="5"/>
        <v>0</v>
      </c>
      <c r="K89" s="15" t="s">
        <v>19</v>
      </c>
    </row>
    <row r="90" spans="1:11" s="8" customFormat="1" ht="19.2" x14ac:dyDescent="0.3">
      <c r="A90" s="9">
        <v>77</v>
      </c>
      <c r="B90" s="25" t="s">
        <v>167</v>
      </c>
      <c r="C90" s="11" t="s">
        <v>174</v>
      </c>
      <c r="D90" s="12" t="s">
        <v>175</v>
      </c>
      <c r="E90" s="9" t="s">
        <v>18</v>
      </c>
      <c r="F90" s="13">
        <v>4</v>
      </c>
      <c r="G90" s="14"/>
      <c r="H90" s="14">
        <f t="shared" si="3"/>
        <v>0</v>
      </c>
      <c r="I90" s="14">
        <f t="shared" si="4"/>
        <v>0</v>
      </c>
      <c r="J90" s="14">
        <f t="shared" si="5"/>
        <v>0</v>
      </c>
      <c r="K90" s="15" t="s">
        <v>19</v>
      </c>
    </row>
    <row r="91" spans="1:11" s="8" customFormat="1" ht="19.2" x14ac:dyDescent="0.3">
      <c r="A91" s="16">
        <v>78</v>
      </c>
      <c r="B91" s="25" t="s">
        <v>167</v>
      </c>
      <c r="C91" s="11" t="s">
        <v>176</v>
      </c>
      <c r="D91" s="12" t="s">
        <v>177</v>
      </c>
      <c r="E91" s="9" t="s">
        <v>18</v>
      </c>
      <c r="F91" s="13">
        <v>4</v>
      </c>
      <c r="G91" s="14"/>
      <c r="H91" s="14">
        <f t="shared" si="3"/>
        <v>0</v>
      </c>
      <c r="I91" s="14">
        <f t="shared" si="4"/>
        <v>0</v>
      </c>
      <c r="J91" s="14">
        <f t="shared" si="5"/>
        <v>0</v>
      </c>
      <c r="K91" s="15" t="s">
        <v>19</v>
      </c>
    </row>
    <row r="92" spans="1:11" s="8" customFormat="1" ht="19.2" x14ac:dyDescent="0.3">
      <c r="A92" s="9">
        <v>79</v>
      </c>
      <c r="B92" s="25" t="s">
        <v>167</v>
      </c>
      <c r="C92" s="11" t="s">
        <v>178</v>
      </c>
      <c r="D92" s="12" t="s">
        <v>179</v>
      </c>
      <c r="E92" s="9" t="s">
        <v>18</v>
      </c>
      <c r="F92" s="13">
        <v>4</v>
      </c>
      <c r="G92" s="14"/>
      <c r="H92" s="14">
        <f t="shared" si="3"/>
        <v>0</v>
      </c>
      <c r="I92" s="14">
        <f t="shared" si="4"/>
        <v>0</v>
      </c>
      <c r="J92" s="14">
        <f t="shared" si="5"/>
        <v>0</v>
      </c>
      <c r="K92" s="15" t="s">
        <v>19</v>
      </c>
    </row>
    <row r="93" spans="1:11" s="8" customFormat="1" ht="19.2" x14ac:dyDescent="0.3">
      <c r="A93" s="16">
        <v>80</v>
      </c>
      <c r="B93" s="25" t="s">
        <v>167</v>
      </c>
      <c r="C93" s="11" t="s">
        <v>180</v>
      </c>
      <c r="D93" s="12" t="s">
        <v>181</v>
      </c>
      <c r="E93" s="9" t="s">
        <v>18</v>
      </c>
      <c r="F93" s="13">
        <v>4</v>
      </c>
      <c r="G93" s="14"/>
      <c r="H93" s="14">
        <f t="shared" si="3"/>
        <v>0</v>
      </c>
      <c r="I93" s="14">
        <f t="shared" si="4"/>
        <v>0</v>
      </c>
      <c r="J93" s="14">
        <f t="shared" si="5"/>
        <v>0</v>
      </c>
      <c r="K93" s="15" t="s">
        <v>19</v>
      </c>
    </row>
    <row r="94" spans="1:11" s="8" customFormat="1" ht="19.2" x14ac:dyDescent="0.3">
      <c r="A94" s="9">
        <v>81</v>
      </c>
      <c r="B94" s="25" t="s">
        <v>167</v>
      </c>
      <c r="C94" s="11" t="s">
        <v>182</v>
      </c>
      <c r="D94" s="12" t="s">
        <v>183</v>
      </c>
      <c r="E94" s="9" t="s">
        <v>18</v>
      </c>
      <c r="F94" s="13">
        <v>2</v>
      </c>
      <c r="G94" s="14"/>
      <c r="H94" s="14">
        <f t="shared" si="3"/>
        <v>0</v>
      </c>
      <c r="I94" s="14">
        <f t="shared" si="4"/>
        <v>0</v>
      </c>
      <c r="J94" s="14">
        <f t="shared" si="5"/>
        <v>0</v>
      </c>
      <c r="K94" s="15" t="s">
        <v>19</v>
      </c>
    </row>
    <row r="95" spans="1:11" s="8" customFormat="1" ht="19.2" x14ac:dyDescent="0.3">
      <c r="A95" s="16">
        <v>82</v>
      </c>
      <c r="B95" s="25" t="s">
        <v>167</v>
      </c>
      <c r="C95" s="11" t="s">
        <v>184</v>
      </c>
      <c r="D95" s="12" t="s">
        <v>185</v>
      </c>
      <c r="E95" s="9" t="s">
        <v>18</v>
      </c>
      <c r="F95" s="13">
        <v>1</v>
      </c>
      <c r="G95" s="14"/>
      <c r="H95" s="14">
        <f t="shared" si="3"/>
        <v>0</v>
      </c>
      <c r="I95" s="14">
        <f t="shared" si="4"/>
        <v>0</v>
      </c>
      <c r="J95" s="14">
        <f t="shared" si="5"/>
        <v>0</v>
      </c>
      <c r="K95" s="15" t="s">
        <v>19</v>
      </c>
    </row>
    <row r="96" spans="1:11" s="8" customFormat="1" ht="19.2" x14ac:dyDescent="0.3">
      <c r="A96" s="9">
        <v>83</v>
      </c>
      <c r="B96" s="25" t="s">
        <v>167</v>
      </c>
      <c r="C96" s="11" t="s">
        <v>186</v>
      </c>
      <c r="D96" s="12" t="s">
        <v>187</v>
      </c>
      <c r="E96" s="9" t="s">
        <v>18</v>
      </c>
      <c r="F96" s="13">
        <v>1</v>
      </c>
      <c r="G96" s="14"/>
      <c r="H96" s="14">
        <f t="shared" si="3"/>
        <v>0</v>
      </c>
      <c r="I96" s="14">
        <f t="shared" si="4"/>
        <v>0</v>
      </c>
      <c r="J96" s="14">
        <f t="shared" si="5"/>
        <v>0</v>
      </c>
      <c r="K96" s="15" t="s">
        <v>19</v>
      </c>
    </row>
    <row r="97" spans="1:11" s="8" customFormat="1" ht="19.2" x14ac:dyDescent="0.3">
      <c r="A97" s="16">
        <v>84</v>
      </c>
      <c r="B97" s="25" t="s">
        <v>167</v>
      </c>
      <c r="C97" s="11" t="s">
        <v>188</v>
      </c>
      <c r="D97" s="12" t="s">
        <v>189</v>
      </c>
      <c r="E97" s="9" t="s">
        <v>18</v>
      </c>
      <c r="F97" s="13">
        <v>1</v>
      </c>
      <c r="G97" s="14"/>
      <c r="H97" s="14">
        <f t="shared" si="3"/>
        <v>0</v>
      </c>
      <c r="I97" s="14">
        <f t="shared" si="4"/>
        <v>0</v>
      </c>
      <c r="J97" s="14">
        <f t="shared" si="5"/>
        <v>0</v>
      </c>
      <c r="K97" s="15" t="s">
        <v>19</v>
      </c>
    </row>
    <row r="98" spans="1:11" s="8" customFormat="1" ht="19.2" x14ac:dyDescent="0.3">
      <c r="A98" s="9">
        <v>85</v>
      </c>
      <c r="B98" s="25" t="s">
        <v>167</v>
      </c>
      <c r="C98" s="11" t="s">
        <v>190</v>
      </c>
      <c r="D98" s="12" t="s">
        <v>191</v>
      </c>
      <c r="E98" s="9" t="s">
        <v>18</v>
      </c>
      <c r="F98" s="13">
        <v>2</v>
      </c>
      <c r="G98" s="14"/>
      <c r="H98" s="14">
        <f t="shared" si="3"/>
        <v>0</v>
      </c>
      <c r="I98" s="14">
        <f t="shared" si="4"/>
        <v>0</v>
      </c>
      <c r="J98" s="14">
        <f t="shared" si="5"/>
        <v>0</v>
      </c>
      <c r="K98" s="15" t="s">
        <v>19</v>
      </c>
    </row>
    <row r="99" spans="1:11" s="8" customFormat="1" ht="19.2" x14ac:dyDescent="0.3">
      <c r="A99" s="16">
        <v>86</v>
      </c>
      <c r="B99" s="25" t="s">
        <v>167</v>
      </c>
      <c r="C99" s="11" t="s">
        <v>192</v>
      </c>
      <c r="D99" s="12" t="s">
        <v>193</v>
      </c>
      <c r="E99" s="9" t="s">
        <v>18</v>
      </c>
      <c r="F99" s="13">
        <v>2</v>
      </c>
      <c r="G99" s="14"/>
      <c r="H99" s="14">
        <f t="shared" si="3"/>
        <v>0</v>
      </c>
      <c r="I99" s="14">
        <f t="shared" si="4"/>
        <v>0</v>
      </c>
      <c r="J99" s="14">
        <f t="shared" si="5"/>
        <v>0</v>
      </c>
      <c r="K99" s="15" t="s">
        <v>19</v>
      </c>
    </row>
    <row r="100" spans="1:11" s="8" customFormat="1" ht="19.2" x14ac:dyDescent="0.3">
      <c r="A100" s="9">
        <v>87</v>
      </c>
      <c r="B100" s="25" t="s">
        <v>167</v>
      </c>
      <c r="C100" s="11" t="s">
        <v>194</v>
      </c>
      <c r="D100" s="12" t="s">
        <v>195</v>
      </c>
      <c r="E100" s="9" t="s">
        <v>18</v>
      </c>
      <c r="F100" s="13">
        <v>2</v>
      </c>
      <c r="G100" s="14"/>
      <c r="H100" s="14">
        <f t="shared" si="3"/>
        <v>0</v>
      </c>
      <c r="I100" s="14">
        <f t="shared" si="4"/>
        <v>0</v>
      </c>
      <c r="J100" s="14">
        <f t="shared" si="5"/>
        <v>0</v>
      </c>
      <c r="K100" s="15" t="s">
        <v>19</v>
      </c>
    </row>
    <row r="101" spans="1:11" s="8" customFormat="1" ht="19.2" x14ac:dyDescent="0.3">
      <c r="A101" s="16">
        <v>88</v>
      </c>
      <c r="B101" s="25" t="s">
        <v>167</v>
      </c>
      <c r="C101" s="11" t="s">
        <v>196</v>
      </c>
      <c r="D101" s="12" t="s">
        <v>197</v>
      </c>
      <c r="E101" s="9" t="s">
        <v>18</v>
      </c>
      <c r="F101" s="13">
        <v>2</v>
      </c>
      <c r="G101" s="14"/>
      <c r="H101" s="14">
        <f t="shared" si="3"/>
        <v>0</v>
      </c>
      <c r="I101" s="14">
        <f t="shared" si="4"/>
        <v>0</v>
      </c>
      <c r="J101" s="14">
        <f t="shared" si="5"/>
        <v>0</v>
      </c>
      <c r="K101" s="15" t="s">
        <v>19</v>
      </c>
    </row>
    <row r="102" spans="1:11" ht="13.8" x14ac:dyDescent="0.3">
      <c r="A102" s="9">
        <v>89</v>
      </c>
      <c r="B102" s="25" t="s">
        <v>167</v>
      </c>
      <c r="C102" s="11" t="s">
        <v>198</v>
      </c>
      <c r="D102" s="12" t="s">
        <v>199</v>
      </c>
      <c r="E102" s="9" t="s">
        <v>18</v>
      </c>
      <c r="F102" s="13">
        <v>1</v>
      </c>
      <c r="G102" s="14"/>
      <c r="H102" s="14">
        <f t="shared" si="3"/>
        <v>0</v>
      </c>
      <c r="I102" s="14">
        <f t="shared" si="4"/>
        <v>0</v>
      </c>
      <c r="J102" s="14">
        <f t="shared" si="5"/>
        <v>0</v>
      </c>
      <c r="K102" s="15" t="s">
        <v>19</v>
      </c>
    </row>
    <row r="103" spans="1:11" s="8" customFormat="1" ht="13.8" x14ac:dyDescent="0.3">
      <c r="A103" s="16">
        <v>90</v>
      </c>
      <c r="B103" s="25" t="s">
        <v>167</v>
      </c>
      <c r="C103" s="11" t="s">
        <v>200</v>
      </c>
      <c r="D103" s="12" t="s">
        <v>201</v>
      </c>
      <c r="E103" s="9" t="s">
        <v>18</v>
      </c>
      <c r="F103" s="13">
        <v>1</v>
      </c>
      <c r="G103" s="14"/>
      <c r="H103" s="14">
        <f t="shared" si="3"/>
        <v>0</v>
      </c>
      <c r="I103" s="14">
        <f t="shared" si="4"/>
        <v>0</v>
      </c>
      <c r="J103" s="14">
        <f t="shared" si="5"/>
        <v>0</v>
      </c>
      <c r="K103" s="15" t="s">
        <v>19</v>
      </c>
    </row>
    <row r="104" spans="1:11" s="8" customFormat="1" ht="19.2" x14ac:dyDescent="0.3">
      <c r="A104" s="9">
        <v>91</v>
      </c>
      <c r="B104" s="25" t="s">
        <v>167</v>
      </c>
      <c r="C104" s="11" t="s">
        <v>202</v>
      </c>
      <c r="D104" s="12" t="s">
        <v>203</v>
      </c>
      <c r="E104" s="9" t="s">
        <v>18</v>
      </c>
      <c r="F104" s="13">
        <v>3</v>
      </c>
      <c r="G104" s="14"/>
      <c r="H104" s="14">
        <f t="shared" si="3"/>
        <v>0</v>
      </c>
      <c r="I104" s="14">
        <f t="shared" si="4"/>
        <v>0</v>
      </c>
      <c r="J104" s="14">
        <f t="shared" si="5"/>
        <v>0</v>
      </c>
      <c r="K104" s="15" t="s">
        <v>19</v>
      </c>
    </row>
    <row r="105" spans="1:11" s="8" customFormat="1" ht="19.2" x14ac:dyDescent="0.3">
      <c r="A105" s="16">
        <v>92</v>
      </c>
      <c r="B105" s="25" t="s">
        <v>167</v>
      </c>
      <c r="C105" s="11" t="s">
        <v>204</v>
      </c>
      <c r="D105" s="12" t="s">
        <v>205</v>
      </c>
      <c r="E105" s="9" t="s">
        <v>18</v>
      </c>
      <c r="F105" s="13">
        <v>2</v>
      </c>
      <c r="G105" s="14"/>
      <c r="H105" s="14">
        <f t="shared" si="3"/>
        <v>0</v>
      </c>
      <c r="I105" s="14">
        <f t="shared" si="4"/>
        <v>0</v>
      </c>
      <c r="J105" s="14">
        <f t="shared" si="5"/>
        <v>0</v>
      </c>
      <c r="K105" s="15" t="s">
        <v>19</v>
      </c>
    </row>
    <row r="106" spans="1:11" s="8" customFormat="1" ht="19.2" x14ac:dyDescent="0.3">
      <c r="A106" s="9">
        <v>93</v>
      </c>
      <c r="B106" s="25" t="s">
        <v>167</v>
      </c>
      <c r="C106" s="11" t="s">
        <v>206</v>
      </c>
      <c r="D106" s="12" t="s">
        <v>207</v>
      </c>
      <c r="E106" s="9" t="s">
        <v>18</v>
      </c>
      <c r="F106" s="13">
        <v>2</v>
      </c>
      <c r="G106" s="14"/>
      <c r="H106" s="14">
        <f t="shared" si="3"/>
        <v>0</v>
      </c>
      <c r="I106" s="14">
        <f t="shared" si="4"/>
        <v>0</v>
      </c>
      <c r="J106" s="14">
        <f t="shared" si="5"/>
        <v>0</v>
      </c>
      <c r="K106" s="15" t="s">
        <v>19</v>
      </c>
    </row>
    <row r="107" spans="1:11" s="8" customFormat="1" ht="19.2" x14ac:dyDescent="0.3">
      <c r="A107" s="16">
        <v>94</v>
      </c>
      <c r="B107" s="25" t="s">
        <v>167</v>
      </c>
      <c r="C107" s="11" t="s">
        <v>208</v>
      </c>
      <c r="D107" s="12" t="s">
        <v>209</v>
      </c>
      <c r="E107" s="9" t="s">
        <v>18</v>
      </c>
      <c r="F107" s="13">
        <v>2</v>
      </c>
      <c r="G107" s="14"/>
      <c r="H107" s="14">
        <f t="shared" si="3"/>
        <v>0</v>
      </c>
      <c r="I107" s="14">
        <f t="shared" si="4"/>
        <v>0</v>
      </c>
      <c r="J107" s="14">
        <f t="shared" si="5"/>
        <v>0</v>
      </c>
      <c r="K107" s="15" t="s">
        <v>19</v>
      </c>
    </row>
    <row r="108" spans="1:11" s="8" customFormat="1" ht="19.2" x14ac:dyDescent="0.3">
      <c r="A108" s="9">
        <v>95</v>
      </c>
      <c r="B108" s="25" t="s">
        <v>167</v>
      </c>
      <c r="C108" s="11" t="s">
        <v>210</v>
      </c>
      <c r="D108" s="12" t="s">
        <v>211</v>
      </c>
      <c r="E108" s="9" t="s">
        <v>18</v>
      </c>
      <c r="F108" s="13">
        <v>5</v>
      </c>
      <c r="G108" s="14"/>
      <c r="H108" s="14">
        <f t="shared" si="3"/>
        <v>0</v>
      </c>
      <c r="I108" s="14">
        <f t="shared" si="4"/>
        <v>0</v>
      </c>
      <c r="J108" s="14">
        <f t="shared" si="5"/>
        <v>0</v>
      </c>
      <c r="K108" s="15" t="s">
        <v>19</v>
      </c>
    </row>
    <row r="109" spans="1:11" s="8" customFormat="1" ht="28.8" x14ac:dyDescent="0.3">
      <c r="A109" s="16">
        <v>96</v>
      </c>
      <c r="B109" s="25" t="s">
        <v>167</v>
      </c>
      <c r="C109" s="11" t="s">
        <v>212</v>
      </c>
      <c r="D109" s="12" t="s">
        <v>213</v>
      </c>
      <c r="E109" s="9" t="s">
        <v>18</v>
      </c>
      <c r="F109" s="13">
        <v>2</v>
      </c>
      <c r="G109" s="14"/>
      <c r="H109" s="14">
        <f t="shared" si="3"/>
        <v>0</v>
      </c>
      <c r="I109" s="14">
        <f t="shared" si="4"/>
        <v>0</v>
      </c>
      <c r="J109" s="14">
        <f t="shared" si="5"/>
        <v>0</v>
      </c>
      <c r="K109" s="15" t="s">
        <v>19</v>
      </c>
    </row>
    <row r="110" spans="1:11" s="8" customFormat="1" ht="19.2" x14ac:dyDescent="0.3">
      <c r="A110" s="9">
        <v>97</v>
      </c>
      <c r="B110" s="25" t="s">
        <v>167</v>
      </c>
      <c r="C110" s="16" t="s">
        <v>214</v>
      </c>
      <c r="D110" s="22" t="s">
        <v>215</v>
      </c>
      <c r="E110" s="9" t="s">
        <v>18</v>
      </c>
      <c r="F110" s="13">
        <v>5</v>
      </c>
      <c r="G110" s="14"/>
      <c r="H110" s="14">
        <f t="shared" si="3"/>
        <v>0</v>
      </c>
      <c r="I110" s="14">
        <f t="shared" si="4"/>
        <v>0</v>
      </c>
      <c r="J110" s="14">
        <f t="shared" si="5"/>
        <v>0</v>
      </c>
      <c r="K110" s="15" t="s">
        <v>19</v>
      </c>
    </row>
    <row r="111" spans="1:11" s="8" customFormat="1" ht="19.2" x14ac:dyDescent="0.3">
      <c r="A111" s="16">
        <v>98</v>
      </c>
      <c r="B111" s="25" t="s">
        <v>167</v>
      </c>
      <c r="C111" s="16" t="s">
        <v>216</v>
      </c>
      <c r="D111" s="22" t="s">
        <v>217</v>
      </c>
      <c r="E111" s="9" t="s">
        <v>18</v>
      </c>
      <c r="F111" s="13">
        <v>5</v>
      </c>
      <c r="G111" s="14"/>
      <c r="H111" s="14">
        <f t="shared" si="3"/>
        <v>0</v>
      </c>
      <c r="I111" s="14">
        <f t="shared" si="4"/>
        <v>0</v>
      </c>
      <c r="J111" s="14">
        <f t="shared" si="5"/>
        <v>0</v>
      </c>
      <c r="K111" s="15" t="s">
        <v>19</v>
      </c>
    </row>
    <row r="112" spans="1:11" s="8" customFormat="1" ht="19.2" x14ac:dyDescent="0.3">
      <c r="A112" s="9">
        <v>99</v>
      </c>
      <c r="B112" s="25" t="s">
        <v>167</v>
      </c>
      <c r="C112" s="11" t="s">
        <v>218</v>
      </c>
      <c r="D112" s="12" t="s">
        <v>219</v>
      </c>
      <c r="E112" s="9" t="s">
        <v>18</v>
      </c>
      <c r="F112" s="13">
        <v>10</v>
      </c>
      <c r="G112" s="14"/>
      <c r="H112" s="14">
        <f t="shared" si="3"/>
        <v>0</v>
      </c>
      <c r="I112" s="14">
        <f t="shared" si="4"/>
        <v>0</v>
      </c>
      <c r="J112" s="14">
        <f t="shared" si="5"/>
        <v>0</v>
      </c>
      <c r="K112" s="15" t="s">
        <v>19</v>
      </c>
    </row>
    <row r="113" spans="1:14" s="8" customFormat="1" ht="19.2" x14ac:dyDescent="0.3">
      <c r="A113" s="16">
        <v>100</v>
      </c>
      <c r="B113" s="25" t="s">
        <v>167</v>
      </c>
      <c r="C113" s="11" t="s">
        <v>220</v>
      </c>
      <c r="D113" s="12" t="s">
        <v>221</v>
      </c>
      <c r="E113" s="9" t="s">
        <v>18</v>
      </c>
      <c r="F113" s="13">
        <v>10</v>
      </c>
      <c r="G113" s="14"/>
      <c r="H113" s="14">
        <f t="shared" si="3"/>
        <v>0</v>
      </c>
      <c r="I113" s="14">
        <f t="shared" si="4"/>
        <v>0</v>
      </c>
      <c r="J113" s="14">
        <f t="shared" si="5"/>
        <v>0</v>
      </c>
      <c r="K113" s="15" t="s">
        <v>19</v>
      </c>
    </row>
    <row r="114" spans="1:14" s="8" customFormat="1" ht="19.2" x14ac:dyDescent="0.3">
      <c r="A114" s="9">
        <v>101</v>
      </c>
      <c r="B114" s="25" t="s">
        <v>167</v>
      </c>
      <c r="C114" s="11" t="s">
        <v>222</v>
      </c>
      <c r="D114" s="12" t="s">
        <v>223</v>
      </c>
      <c r="E114" s="9" t="s">
        <v>18</v>
      </c>
      <c r="F114" s="13">
        <v>10</v>
      </c>
      <c r="G114" s="14"/>
      <c r="H114" s="14">
        <f t="shared" si="3"/>
        <v>0</v>
      </c>
      <c r="I114" s="14">
        <f t="shared" si="4"/>
        <v>0</v>
      </c>
      <c r="J114" s="14">
        <f t="shared" si="5"/>
        <v>0</v>
      </c>
      <c r="K114" s="15" t="s">
        <v>19</v>
      </c>
    </row>
    <row r="115" spans="1:14" s="8" customFormat="1" ht="19.2" x14ac:dyDescent="0.3">
      <c r="A115" s="16">
        <v>102</v>
      </c>
      <c r="B115" s="25" t="s">
        <v>167</v>
      </c>
      <c r="C115" s="11" t="s">
        <v>224</v>
      </c>
      <c r="D115" s="12" t="s">
        <v>225</v>
      </c>
      <c r="E115" s="9" t="s">
        <v>18</v>
      </c>
      <c r="F115" s="13">
        <v>5</v>
      </c>
      <c r="G115" s="14"/>
      <c r="H115" s="14">
        <f t="shared" si="3"/>
        <v>0</v>
      </c>
      <c r="I115" s="14">
        <f t="shared" si="4"/>
        <v>0</v>
      </c>
      <c r="J115" s="14">
        <f t="shared" si="5"/>
        <v>0</v>
      </c>
      <c r="K115" s="15" t="s">
        <v>19</v>
      </c>
    </row>
    <row r="116" spans="1:14" s="8" customFormat="1" ht="19.2" x14ac:dyDescent="0.3">
      <c r="A116" s="9">
        <v>103</v>
      </c>
      <c r="B116" s="25" t="s">
        <v>167</v>
      </c>
      <c r="C116" s="11" t="s">
        <v>226</v>
      </c>
      <c r="D116" s="12" t="s">
        <v>227</v>
      </c>
      <c r="E116" s="9" t="s">
        <v>18</v>
      </c>
      <c r="F116" s="13">
        <v>2</v>
      </c>
      <c r="G116" s="14"/>
      <c r="H116" s="14">
        <f t="shared" si="3"/>
        <v>0</v>
      </c>
      <c r="I116" s="14">
        <f t="shared" si="4"/>
        <v>0</v>
      </c>
      <c r="J116" s="14">
        <f t="shared" si="5"/>
        <v>0</v>
      </c>
      <c r="K116" s="15" t="s">
        <v>19</v>
      </c>
    </row>
    <row r="117" spans="1:14" s="8" customFormat="1" ht="19.2" x14ac:dyDescent="0.3">
      <c r="A117" s="16">
        <v>104</v>
      </c>
      <c r="B117" s="25" t="s">
        <v>167</v>
      </c>
      <c r="C117" s="11" t="s">
        <v>228</v>
      </c>
      <c r="D117" s="12" t="s">
        <v>229</v>
      </c>
      <c r="E117" s="9" t="s">
        <v>18</v>
      </c>
      <c r="F117" s="13">
        <v>3</v>
      </c>
      <c r="G117" s="14"/>
      <c r="H117" s="14">
        <f t="shared" si="3"/>
        <v>0</v>
      </c>
      <c r="I117" s="14">
        <f t="shared" si="4"/>
        <v>0</v>
      </c>
      <c r="J117" s="14">
        <f t="shared" si="5"/>
        <v>0</v>
      </c>
      <c r="K117" s="15" t="s">
        <v>19</v>
      </c>
    </row>
    <row r="118" spans="1:14" s="8" customFormat="1" ht="19.2" x14ac:dyDescent="0.3">
      <c r="A118" s="9">
        <v>105</v>
      </c>
      <c r="B118" s="26" t="s">
        <v>230</v>
      </c>
      <c r="C118" s="11" t="s">
        <v>231</v>
      </c>
      <c r="D118" s="12" t="s">
        <v>232</v>
      </c>
      <c r="E118" s="9" t="s">
        <v>18</v>
      </c>
      <c r="F118" s="13">
        <v>10</v>
      </c>
      <c r="G118" s="14"/>
      <c r="H118" s="14">
        <f t="shared" si="3"/>
        <v>0</v>
      </c>
      <c r="I118" s="14">
        <f t="shared" si="4"/>
        <v>0</v>
      </c>
      <c r="J118" s="14">
        <f t="shared" si="5"/>
        <v>0</v>
      </c>
      <c r="K118" s="15" t="s">
        <v>19</v>
      </c>
    </row>
    <row r="119" spans="1:14" s="8" customFormat="1" ht="19.2" x14ac:dyDescent="0.3">
      <c r="A119" s="16">
        <v>106</v>
      </c>
      <c r="B119" s="26" t="s">
        <v>230</v>
      </c>
      <c r="C119" s="11" t="s">
        <v>233</v>
      </c>
      <c r="D119" s="27" t="s">
        <v>234</v>
      </c>
      <c r="E119" s="16" t="s">
        <v>235</v>
      </c>
      <c r="F119" s="13">
        <v>20</v>
      </c>
      <c r="G119" s="14"/>
      <c r="H119" s="14">
        <f t="shared" si="3"/>
        <v>0</v>
      </c>
      <c r="I119" s="14">
        <f t="shared" si="4"/>
        <v>0</v>
      </c>
      <c r="J119" s="14">
        <f t="shared" si="5"/>
        <v>0</v>
      </c>
      <c r="K119" s="15" t="s">
        <v>19</v>
      </c>
    </row>
    <row r="120" spans="1:14" s="32" customFormat="1" ht="16.2" x14ac:dyDescent="0.3">
      <c r="A120" s="101" t="s">
        <v>236</v>
      </c>
      <c r="B120" s="101"/>
      <c r="C120" s="101"/>
      <c r="D120" s="101"/>
      <c r="E120" s="101"/>
      <c r="F120" s="28">
        <f>SUM(F14:F119)</f>
        <v>743</v>
      </c>
      <c r="G120" s="29"/>
      <c r="H120" s="30">
        <f>SUM(H14:H119)</f>
        <v>0</v>
      </c>
      <c r="I120" s="30">
        <f>H120*24%</f>
        <v>0</v>
      </c>
      <c r="J120" s="30">
        <f>H120+I120</f>
        <v>0</v>
      </c>
      <c r="K120" s="31"/>
      <c r="N120" s="33"/>
    </row>
    <row r="121" spans="1:14" ht="7.5" customHeight="1" thickBot="1" x14ac:dyDescent="0.35"/>
    <row r="122" spans="1:14" ht="59.4" customHeight="1" thickBot="1" x14ac:dyDescent="0.35">
      <c r="A122" s="80" t="s">
        <v>237</v>
      </c>
      <c r="B122" s="81"/>
      <c r="C122" s="81"/>
      <c r="D122" s="81"/>
      <c r="E122" s="82"/>
      <c r="F122" s="82"/>
      <c r="G122" s="82"/>
      <c r="H122" s="82"/>
      <c r="I122" s="82"/>
      <c r="J122" s="62"/>
      <c r="K122" s="63"/>
    </row>
    <row r="123" spans="1:14" ht="43.8" customHeight="1" thickBot="1" x14ac:dyDescent="0.35">
      <c r="A123" s="83" t="s">
        <v>238</v>
      </c>
      <c r="B123" s="84"/>
      <c r="C123" s="85"/>
      <c r="D123" s="85"/>
      <c r="E123" s="85"/>
      <c r="F123" s="85"/>
      <c r="G123" s="85"/>
      <c r="H123" s="85"/>
      <c r="I123" s="85"/>
      <c r="J123" s="62"/>
      <c r="K123" s="63"/>
    </row>
    <row r="124" spans="1:14" ht="50.4" customHeight="1" thickBot="1" x14ac:dyDescent="0.35">
      <c r="A124" s="3" t="s">
        <v>6</v>
      </c>
      <c r="B124" s="3" t="s">
        <v>7</v>
      </c>
      <c r="C124" s="3" t="s">
        <v>8</v>
      </c>
      <c r="D124" s="3" t="s">
        <v>9</v>
      </c>
      <c r="E124" s="3" t="s">
        <v>10</v>
      </c>
      <c r="F124" s="4" t="s">
        <v>11</v>
      </c>
      <c r="G124" s="5" t="s">
        <v>12</v>
      </c>
      <c r="H124" s="5" t="s">
        <v>13</v>
      </c>
      <c r="I124" s="6" t="s">
        <v>14</v>
      </c>
      <c r="J124" s="6" t="s">
        <v>15</v>
      </c>
      <c r="K124" s="7" t="s">
        <v>16</v>
      </c>
    </row>
    <row r="125" spans="1:14" ht="10.199999999999999" customHeight="1" x14ac:dyDescent="0.3">
      <c r="A125" s="102"/>
      <c r="B125" s="103"/>
      <c r="C125" s="103"/>
      <c r="D125" s="103"/>
      <c r="E125" s="103"/>
      <c r="F125" s="103"/>
      <c r="G125" s="103"/>
      <c r="H125" s="103"/>
      <c r="I125" s="103"/>
      <c r="J125" s="103"/>
      <c r="K125" s="104"/>
    </row>
    <row r="126" spans="1:14" ht="19.2" x14ac:dyDescent="0.3">
      <c r="A126" s="39">
        <v>1</v>
      </c>
      <c r="B126" s="40" t="s">
        <v>17</v>
      </c>
      <c r="C126" s="41"/>
      <c r="D126" s="42" t="s">
        <v>239</v>
      </c>
      <c r="E126" s="9" t="s">
        <v>18</v>
      </c>
      <c r="F126" s="43">
        <v>7</v>
      </c>
      <c r="G126" s="44"/>
      <c r="H126" s="45">
        <f>F126*G126</f>
        <v>0</v>
      </c>
      <c r="I126" s="45">
        <f>H126*24%</f>
        <v>0</v>
      </c>
      <c r="J126" s="45">
        <f>H126+I126</f>
        <v>0</v>
      </c>
      <c r="K126" s="15" t="s">
        <v>19</v>
      </c>
    </row>
    <row r="127" spans="1:14" ht="19.2" x14ac:dyDescent="0.3">
      <c r="A127" s="39">
        <v>2</v>
      </c>
      <c r="B127" s="40" t="s">
        <v>17</v>
      </c>
      <c r="C127" s="41"/>
      <c r="D127" s="42" t="s">
        <v>240</v>
      </c>
      <c r="E127" s="9" t="s">
        <v>18</v>
      </c>
      <c r="F127" s="43">
        <v>1</v>
      </c>
      <c r="G127" s="44"/>
      <c r="H127" s="45">
        <f t="shared" ref="H127:H129" si="6">F127*G127</f>
        <v>0</v>
      </c>
      <c r="I127" s="45">
        <f t="shared" ref="I127:I129" si="7">H127*24%</f>
        <v>0</v>
      </c>
      <c r="J127" s="45">
        <f t="shared" ref="J127:J129" si="8">H127+I127</f>
        <v>0</v>
      </c>
      <c r="K127" s="15" t="s">
        <v>19</v>
      </c>
    </row>
    <row r="128" spans="1:14" ht="19.2" x14ac:dyDescent="0.3">
      <c r="A128" s="39">
        <v>3</v>
      </c>
      <c r="B128" s="40" t="s">
        <v>17</v>
      </c>
      <c r="C128" s="41"/>
      <c r="D128" s="42" t="s">
        <v>241</v>
      </c>
      <c r="E128" s="9" t="s">
        <v>18</v>
      </c>
      <c r="F128" s="43">
        <v>6</v>
      </c>
      <c r="G128" s="44"/>
      <c r="H128" s="45">
        <f t="shared" si="6"/>
        <v>0</v>
      </c>
      <c r="I128" s="45">
        <f t="shared" si="7"/>
        <v>0</v>
      </c>
      <c r="J128" s="45">
        <f t="shared" si="8"/>
        <v>0</v>
      </c>
      <c r="K128" s="15" t="s">
        <v>19</v>
      </c>
    </row>
    <row r="129" spans="1:14" ht="19.2" x14ac:dyDescent="0.3">
      <c r="A129" s="39">
        <v>4</v>
      </c>
      <c r="B129" s="40" t="s">
        <v>17</v>
      </c>
      <c r="C129" s="41"/>
      <c r="D129" s="46" t="s">
        <v>242</v>
      </c>
      <c r="E129" s="9" t="s">
        <v>18</v>
      </c>
      <c r="F129" s="43">
        <v>3</v>
      </c>
      <c r="G129" s="44"/>
      <c r="H129" s="45">
        <f t="shared" si="6"/>
        <v>0</v>
      </c>
      <c r="I129" s="45">
        <f t="shared" si="7"/>
        <v>0</v>
      </c>
      <c r="J129" s="45">
        <f t="shared" si="8"/>
        <v>0</v>
      </c>
      <c r="K129" s="15" t="s">
        <v>19</v>
      </c>
    </row>
    <row r="130" spans="1:14" s="32" customFormat="1" ht="16.2" x14ac:dyDescent="0.3">
      <c r="A130" s="101" t="s">
        <v>243</v>
      </c>
      <c r="B130" s="101"/>
      <c r="C130" s="101"/>
      <c r="D130" s="101"/>
      <c r="E130" s="101"/>
      <c r="F130" s="47">
        <f>SUM(F126:F129)</f>
        <v>17</v>
      </c>
      <c r="G130" s="29"/>
      <c r="H130" s="48">
        <f>SUM(H126:H129)</f>
        <v>0</v>
      </c>
      <c r="I130" s="48">
        <f>H130*24%</f>
        <v>0</v>
      </c>
      <c r="J130" s="48">
        <f>H130+I130</f>
        <v>0</v>
      </c>
      <c r="K130" s="31"/>
      <c r="N130" s="33"/>
    </row>
    <row r="131" spans="1:14" s="32" customFormat="1" ht="16.2" x14ac:dyDescent="0.3">
      <c r="A131" s="49"/>
      <c r="B131" s="49"/>
      <c r="C131" s="49"/>
      <c r="D131" s="49"/>
      <c r="E131" s="49"/>
      <c r="F131" s="50"/>
      <c r="G131" s="51"/>
      <c r="H131" s="52"/>
      <c r="I131" s="52"/>
      <c r="J131" s="52"/>
      <c r="N131" s="33"/>
    </row>
    <row r="132" spans="1:14" s="32" customFormat="1" ht="15.6" customHeight="1" x14ac:dyDescent="0.3">
      <c r="A132" s="91" t="s">
        <v>244</v>
      </c>
      <c r="B132" s="92"/>
      <c r="C132" s="92"/>
      <c r="D132" s="92"/>
      <c r="E132" s="92"/>
      <c r="F132" s="92"/>
      <c r="G132" s="92"/>
      <c r="H132" s="92"/>
      <c r="I132" s="92"/>
      <c r="J132" s="92"/>
      <c r="N132" s="33"/>
    </row>
    <row r="133" spans="1:14" s="32" customFormat="1" ht="27.6" customHeight="1" x14ac:dyDescent="0.3">
      <c r="A133" s="93" t="s">
        <v>245</v>
      </c>
      <c r="B133" s="94"/>
      <c r="C133" s="94"/>
      <c r="D133" s="94"/>
      <c r="E133" s="94"/>
      <c r="F133" s="53" t="s">
        <v>246</v>
      </c>
      <c r="G133" s="53" t="s">
        <v>247</v>
      </c>
      <c r="H133" s="53" t="s">
        <v>248</v>
      </c>
      <c r="I133" s="53" t="s">
        <v>249</v>
      </c>
      <c r="J133" s="53" t="s">
        <v>250</v>
      </c>
      <c r="K133" s="31"/>
      <c r="N133" s="33"/>
    </row>
    <row r="134" spans="1:14" s="32" customFormat="1" x14ac:dyDescent="0.3">
      <c r="A134" s="95" t="s">
        <v>251</v>
      </c>
      <c r="B134" s="96"/>
      <c r="C134" s="96"/>
      <c r="D134" s="96"/>
      <c r="E134" s="96"/>
      <c r="F134" s="28">
        <f>F120</f>
        <v>743</v>
      </c>
      <c r="G134" s="54"/>
      <c r="H134" s="55">
        <f>H120</f>
        <v>0</v>
      </c>
      <c r="I134" s="55">
        <f>I120</f>
        <v>0</v>
      </c>
      <c r="J134" s="55">
        <f>J120</f>
        <v>0</v>
      </c>
      <c r="K134" s="31"/>
      <c r="N134" s="33"/>
    </row>
    <row r="135" spans="1:14" s="32" customFormat="1" x14ac:dyDescent="0.3">
      <c r="A135" s="95" t="s">
        <v>252</v>
      </c>
      <c r="B135" s="96"/>
      <c r="C135" s="96"/>
      <c r="D135" s="96"/>
      <c r="E135" s="96"/>
      <c r="F135" s="47">
        <f>F130</f>
        <v>17</v>
      </c>
      <c r="G135" s="54"/>
      <c r="H135" s="55">
        <f>H130</f>
        <v>0</v>
      </c>
      <c r="I135" s="55">
        <f>I130</f>
        <v>0</v>
      </c>
      <c r="J135" s="55">
        <f>J130</f>
        <v>0</v>
      </c>
      <c r="K135" s="31"/>
      <c r="N135" s="33"/>
    </row>
    <row r="136" spans="1:14" s="32" customFormat="1" x14ac:dyDescent="0.3">
      <c r="A136" s="97" t="s">
        <v>253</v>
      </c>
      <c r="B136" s="98"/>
      <c r="C136" s="98"/>
      <c r="D136" s="98"/>
      <c r="E136" s="98"/>
      <c r="F136" s="56">
        <f>SUM(F134:F135)</f>
        <v>760</v>
      </c>
      <c r="G136" s="57"/>
      <c r="H136" s="55">
        <f>SUM(H134:H135)</f>
        <v>0</v>
      </c>
      <c r="I136" s="55">
        <f>SUM(I134:I135)</f>
        <v>0</v>
      </c>
      <c r="J136" s="55">
        <f>SUM(J134:J135)</f>
        <v>0</v>
      </c>
      <c r="K136" s="31"/>
      <c r="N136" s="33"/>
    </row>
    <row r="137" spans="1:14" s="32" customFormat="1" ht="16.2" x14ac:dyDescent="0.3">
      <c r="A137" s="89"/>
      <c r="B137" s="90"/>
      <c r="C137" s="90"/>
      <c r="D137" s="90"/>
      <c r="E137" s="90"/>
      <c r="F137" s="50"/>
      <c r="G137" s="51"/>
      <c r="H137" s="52"/>
      <c r="I137" s="52"/>
      <c r="J137" s="52"/>
      <c r="N137" s="33"/>
    </row>
    <row r="138" spans="1:14" s="32" customFormat="1" ht="16.2" x14ac:dyDescent="0.3">
      <c r="A138" s="89"/>
      <c r="B138" s="90"/>
      <c r="C138" s="90"/>
      <c r="D138" s="90"/>
      <c r="E138" s="90"/>
      <c r="F138" s="50"/>
      <c r="G138" s="51"/>
      <c r="H138" s="52"/>
      <c r="I138" s="52"/>
      <c r="J138" s="52"/>
      <c r="N138" s="33"/>
    </row>
    <row r="139" spans="1:14" s="32" customFormat="1" ht="16.2" customHeight="1" x14ac:dyDescent="0.3">
      <c r="A139" s="49"/>
      <c r="B139" s="49"/>
      <c r="C139" s="49"/>
      <c r="N139" s="33"/>
    </row>
    <row r="140" spans="1:14" s="32" customFormat="1" ht="14.4" customHeight="1" x14ac:dyDescent="0.3">
      <c r="A140" s="49"/>
      <c r="B140" s="49"/>
      <c r="C140" s="88" t="s">
        <v>255</v>
      </c>
      <c r="D140" s="88"/>
      <c r="E140" s="88"/>
      <c r="F140" s="88"/>
      <c r="G140" s="88"/>
      <c r="H140" s="88"/>
      <c r="I140" s="88"/>
      <c r="J140" s="52"/>
      <c r="N140" s="33"/>
    </row>
  </sheetData>
  <mergeCells count="27">
    <mergeCell ref="A1:K1"/>
    <mergeCell ref="C140:I140"/>
    <mergeCell ref="A138:E138"/>
    <mergeCell ref="A132:J132"/>
    <mergeCell ref="A133:E133"/>
    <mergeCell ref="A134:E134"/>
    <mergeCell ref="A135:E135"/>
    <mergeCell ref="A136:E136"/>
    <mergeCell ref="A137:E137"/>
    <mergeCell ref="A13:K13"/>
    <mergeCell ref="A120:E120"/>
    <mergeCell ref="A122:K122"/>
    <mergeCell ref="A123:K123"/>
    <mergeCell ref="A125:K125"/>
    <mergeCell ref="A130:E130"/>
    <mergeCell ref="A6:K6"/>
    <mergeCell ref="A7:K7"/>
    <mergeCell ref="A8:K8"/>
    <mergeCell ref="A9:K9"/>
    <mergeCell ref="A10:K10"/>
    <mergeCell ref="A11:K11"/>
    <mergeCell ref="A5:K5"/>
    <mergeCell ref="A2:C2"/>
    <mergeCell ref="E2:H2"/>
    <mergeCell ref="I2:K2"/>
    <mergeCell ref="A3:K3"/>
    <mergeCell ref="A4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2020-01-21T05:27:10Z</cp:lastPrinted>
  <dcterms:created xsi:type="dcterms:W3CDTF">2019-12-23T04:32:56Z</dcterms:created>
  <dcterms:modified xsi:type="dcterms:W3CDTF">2020-01-21T05:27:17Z</dcterms:modified>
</cp:coreProperties>
</file>