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35" windowHeight="6435" tabRatio="795" activeTab="3"/>
  </bookViews>
  <sheets>
    <sheet name="Προϋπολογισμός-Δήμος" sheetId="1" r:id="rId1"/>
    <sheet name="Προϋπολογισμός-ΔΗΚΕΠΑ" sheetId="2" r:id="rId2"/>
    <sheet name="Προϋπολογισμός-ΔΗΚΕΠΑΚΑ" sheetId="3" r:id="rId3"/>
    <sheet name="Προϋπολογισμός" sheetId="4" r:id="rId4"/>
  </sheets>
  <definedNames/>
  <calcPr fullCalcOnLoad="1"/>
</workbook>
</file>

<file path=xl/sharedStrings.xml><?xml version="1.0" encoding="utf-8"?>
<sst xmlns="http://schemas.openxmlformats.org/spreadsheetml/2006/main" count="298" uniqueCount="117">
  <si>
    <t>α/α</t>
  </si>
  <si>
    <t>Περιγραφή</t>
  </si>
  <si>
    <t>Μονάδα Μέτρησης</t>
  </si>
  <si>
    <t>Ποσότητα</t>
  </si>
  <si>
    <t>Σύνολο</t>
  </si>
  <si>
    <t>Γενικό Σύνολο</t>
  </si>
  <si>
    <t>ΕΛΛΗΝΙΚΗ ΔΗΜΟΚΡΑΤΙΑ</t>
  </si>
  <si>
    <t>ΕΛΕΓΧΘΗΚΕ</t>
  </si>
  <si>
    <t xml:space="preserve">     ΘΕΩΡΗΘΗΚΕ  </t>
  </si>
  <si>
    <t>Ο   ΔΙΕΥΘΥΝΤΗΣ   Τ. Υ.</t>
  </si>
  <si>
    <t xml:space="preserve">Κυριάκος Καραγιώργης                                            </t>
  </si>
  <si>
    <t xml:space="preserve">Πολιτικός  Μηχανικός                                              </t>
  </si>
  <si>
    <t>ΔΗΜΟΣ ΙΛΙΟΥ</t>
  </si>
  <si>
    <t>ΔΙΕΥΘΥΝΣΗ ΤΕΧΝΙΚΩΝ ΥΠΗΡΕΣΙΩΝ</t>
  </si>
  <si>
    <t xml:space="preserve">Παύλος Αντωνόπουλος          </t>
  </si>
  <si>
    <t xml:space="preserve">Μηχανολόγος Μηχανικός    </t>
  </si>
  <si>
    <t xml:space="preserve">Ο  ΣΥΝΤΑΞΑΣ                      </t>
  </si>
  <si>
    <t>Ευγενία Πανταζή</t>
  </si>
  <si>
    <t>Ιατρός Εργασίας</t>
  </si>
  <si>
    <t>Δερματοπάνινα γάντια</t>
  </si>
  <si>
    <t>ζεύγη</t>
  </si>
  <si>
    <t>Γάντια από ύφασμα και νιτρίλιο</t>
  </si>
  <si>
    <t>Γάντια ελαστικά μίας χρήσης (σε συσκευασία των 100 ζευγών)</t>
  </si>
  <si>
    <t>συσκευασία</t>
  </si>
  <si>
    <t>Γάντια συγκολλητών</t>
  </si>
  <si>
    <t>Γάντια μονωτικά</t>
  </si>
  <si>
    <t>τεμ.</t>
  </si>
  <si>
    <t>Γυαλιά προστασίας από ηλιακή ακτινοβολία</t>
  </si>
  <si>
    <t>Μάσκα για ηλεκτροσυγκολλητές</t>
  </si>
  <si>
    <t>Ανακλαστικό γιλέκο</t>
  </si>
  <si>
    <t>Ποδιά συγκολλητών</t>
  </si>
  <si>
    <t>Στολή προστασίας από χημικά</t>
  </si>
  <si>
    <t>Γαλότσες</t>
  </si>
  <si>
    <t>Επιγονατίδες</t>
  </si>
  <si>
    <t>Νιτσεράδα</t>
  </si>
  <si>
    <t>Καπέλο</t>
  </si>
  <si>
    <r>
      <t>ΕΝΔΕΙΚΤΙΚΟΣ ΠΡΟΫΠΟΛΟΓΙΣΜΟΣ</t>
    </r>
    <r>
      <rPr>
        <sz val="11"/>
        <rFont val="Arial Greek"/>
        <family val="2"/>
      </rPr>
      <t xml:space="preserve"> (Για το προσωπικό του Δήμου Ιλίου)</t>
    </r>
  </si>
  <si>
    <t>Α. Τ.</t>
  </si>
  <si>
    <t>3</t>
  </si>
  <si>
    <t>Προμήθεια ειδών ατομικής προστασίας εργαζόμενων</t>
  </si>
  <si>
    <t>Φιλτρόμασκα Ρ1</t>
  </si>
  <si>
    <t>Γαλότσες ειδικά για ηλεκτρολόγους</t>
  </si>
  <si>
    <t>Άρβυλα ασφαλείας με βαθμό προστασίας S2</t>
  </si>
  <si>
    <t>Άρβυλα ασφαλείας με βαθμό προστασίας S3</t>
  </si>
  <si>
    <t>Άρβυλα ασφαλείας ειδικά για ηλεκτρολόγους</t>
  </si>
  <si>
    <r>
      <t>Συνολική Τιμή (</t>
    </r>
    <r>
      <rPr>
        <b/>
        <sz val="11"/>
        <rFont val="Tahoma"/>
        <family val="2"/>
      </rPr>
      <t>€</t>
    </r>
    <r>
      <rPr>
        <b/>
        <sz val="11"/>
        <rFont val="Arial Greek"/>
        <family val="2"/>
      </rPr>
      <t>)</t>
    </r>
  </si>
  <si>
    <r>
      <t>Ενδεικτική Τιμή (</t>
    </r>
    <r>
      <rPr>
        <b/>
        <sz val="11"/>
        <rFont val="Tahoma"/>
        <family val="2"/>
      </rPr>
      <t>€</t>
    </r>
    <r>
      <rPr>
        <b/>
        <sz val="11"/>
        <rFont val="Arial Greek"/>
        <family val="2"/>
      </rPr>
      <t>)</t>
    </r>
  </si>
  <si>
    <t>Θερινό πηλίκιο</t>
  </si>
  <si>
    <t>Φόρμα εργασίας</t>
  </si>
  <si>
    <t>Φ. Π. Α. 23 %</t>
  </si>
  <si>
    <t>Φόρμα εργασίας με τιράντες από ύφασμα για χρήση σε θαμνοκοπτικά και χορτοκοπτικά</t>
  </si>
  <si>
    <t>ΝΟΜΟΣ ΑΤΤΙΚΗΣ</t>
  </si>
  <si>
    <t>περιόδου 2011</t>
  </si>
  <si>
    <t>Ο ΠΡΟΪΣΤΑΜΕΝΟΣ ΤΟΥ</t>
  </si>
  <si>
    <t>ΗΛΕΚΤΡΟΜΗΧΑΝΟΛΟΓΙΚΟΥ</t>
  </si>
  <si>
    <t>ΤΜΗΜΑΤΟΣ</t>
  </si>
  <si>
    <t>Γεώργιος Χριστόπουλος</t>
  </si>
  <si>
    <t>Ηλ. / Μηχ. Μηχανικός</t>
  </si>
  <si>
    <t>Γυαλιά μάσκα goggles</t>
  </si>
  <si>
    <t>Κράνος με ενσωματωμένο ασπίδιο προστασίας από ηλεκτρικό τόξο</t>
  </si>
  <si>
    <t>Ρόμπα</t>
  </si>
  <si>
    <r>
      <t>ΕΝΔΕΙΚΤΙΚΟΣ ΠΡΟΫΠΟΛΟΓΙΣΜΟΣ</t>
    </r>
    <r>
      <rPr>
        <sz val="11"/>
        <rFont val="Arial Greek"/>
        <family val="2"/>
      </rPr>
      <t xml:space="preserve"> (Για το προσωπικό του ΔΗ. ΚΕ. Π. Α. Ιλίου)</t>
    </r>
  </si>
  <si>
    <r>
      <t>ΕΝΔΕΙΚΤΙΚΟΣ ΠΡΟΫΠΟΛΟΓΙΣΜΟΣ</t>
    </r>
    <r>
      <rPr>
        <sz val="11"/>
        <rFont val="Arial Greek"/>
        <family val="2"/>
      </rPr>
      <t xml:space="preserve"> (Για το προσωπικό του ΔΗ. ΚΕ. Π. Α. Κ. Α. Ιλίου)</t>
    </r>
  </si>
  <si>
    <t>Φόρμα εργασίας από πυρίμαχο υλικό</t>
  </si>
  <si>
    <t>Μάσκα ημίσεως προσώπου</t>
  </si>
  <si>
    <r>
      <t>ΠΡΟΫΠ. :</t>
    </r>
    <r>
      <rPr>
        <sz val="11"/>
        <rFont val="Arial Greek"/>
        <family val="2"/>
      </rPr>
      <t xml:space="preserve"> 73.734,20 </t>
    </r>
    <r>
      <rPr>
        <sz val="11"/>
        <rFont val="Tahoma"/>
        <family val="2"/>
      </rPr>
      <t>€</t>
    </r>
    <r>
      <rPr>
        <sz val="11"/>
        <rFont val="Arial Greek"/>
        <family val="2"/>
      </rPr>
      <t xml:space="preserve"> με το Φ. Π. Α. </t>
    </r>
  </si>
  <si>
    <r>
      <t>Κ. Μ. :</t>
    </r>
    <r>
      <rPr>
        <sz val="11"/>
        <rFont val="Arial Greek"/>
        <family val="2"/>
      </rPr>
      <t xml:space="preserve"> Π116/2011</t>
    </r>
  </si>
  <si>
    <t>ΙΛΙΟΝ 9/12/2011</t>
  </si>
  <si>
    <t>ΙΛΙΟΝ 12/12/2011</t>
  </si>
  <si>
    <t xml:space="preserve">     ΙΛΙΟΝ 12/12/2011</t>
  </si>
  <si>
    <t>ΙΛΙΟΝ …../12/2011</t>
  </si>
  <si>
    <t>ΝΟΜΟΣ ΗΡΑΚΛΕΙΟΥ</t>
  </si>
  <si>
    <t xml:space="preserve">ΔΗΜΟΣ ΗΡΑΚΛΕΙΟΥ </t>
  </si>
  <si>
    <t>ΔΙΕΥΘΥΝΣΗ ΤΕΧΝΙΚΩΝ ΕΡΓΩΝ</t>
  </si>
  <si>
    <t>περιόδου 2013</t>
  </si>
  <si>
    <t>Αλεξάκης Στυλιανός</t>
  </si>
  <si>
    <t xml:space="preserve">       Αρχιτέκτων  Μηχανικός με β΄βαθμό                                              </t>
  </si>
  <si>
    <t>Γάντια ελαστικά Νιτριλίου μίας χρήσης (σε συσκευασία των 100 ζευγών)</t>
  </si>
  <si>
    <t>Γυαλιά μάσκα Οξυγονοκόλησης goggles</t>
  </si>
  <si>
    <t>Γυαλιά  goggles</t>
  </si>
  <si>
    <t>Μάσκα Ασπίδιο  για ηλεκτροσυγκολλητές</t>
  </si>
  <si>
    <t xml:space="preserve">Μάσκα ημίσεως προσώπου με φίλτρα Α1 P3 </t>
  </si>
  <si>
    <t>Ποδιά δερμάτινη συγκολλητών</t>
  </si>
  <si>
    <t>Νιτσεράδα (σακάκι + παντελόνι)</t>
  </si>
  <si>
    <t>Ημιάρβυλα ασφαλείας με βαθμό προστασίας S2</t>
  </si>
  <si>
    <t xml:space="preserve">Ωτασπίδες η Ωτοβύσματα  </t>
  </si>
  <si>
    <t>18141000-9</t>
  </si>
  <si>
    <t>18424300-0</t>
  </si>
  <si>
    <t>18441000-2</t>
  </si>
  <si>
    <t xml:space="preserve">Κράνη προστασίας </t>
  </si>
  <si>
    <t>18444100-4</t>
  </si>
  <si>
    <t>18130000-9</t>
  </si>
  <si>
    <t>18221000-4</t>
  </si>
  <si>
    <t>18815100-6</t>
  </si>
  <si>
    <t>18816000-2</t>
  </si>
  <si>
    <t>18830000-6</t>
  </si>
  <si>
    <t>33733000-7</t>
  </si>
  <si>
    <t>33735000-1</t>
  </si>
  <si>
    <t>44512000-2</t>
  </si>
  <si>
    <t>35113440-5</t>
  </si>
  <si>
    <t>35113410-6</t>
  </si>
  <si>
    <t>34928460-0</t>
  </si>
  <si>
    <t>19170000-8</t>
  </si>
  <si>
    <t>18143000-3</t>
  </si>
  <si>
    <t xml:space="preserve">Αντανακλαστικοί Κώνοι Σήμανσης </t>
  </si>
  <si>
    <r>
      <t xml:space="preserve">   </t>
    </r>
    <r>
      <rPr>
        <b/>
        <sz val="12"/>
        <rFont val="Arial"/>
        <family val="2"/>
      </rPr>
      <t>cpv</t>
    </r>
  </si>
  <si>
    <t>18142000-6</t>
  </si>
  <si>
    <t>33680000-0</t>
  </si>
  <si>
    <t>Καπέλα</t>
  </si>
  <si>
    <t>Γάντια από PVC</t>
  </si>
  <si>
    <t xml:space="preserve">Αδιάβροχες ποδιές </t>
  </si>
  <si>
    <t>Μονωτικά Εργαλεία (ΣΕΤ4 Κατσαβίδια + πένσα+κόφτης )</t>
  </si>
  <si>
    <r>
      <t>ΠΡΟΫΠ. :</t>
    </r>
    <r>
      <rPr>
        <sz val="11"/>
        <rFont val="Arial Greek"/>
        <family val="2"/>
      </rPr>
      <t xml:space="preserve"> 73.167,60 </t>
    </r>
    <r>
      <rPr>
        <sz val="11"/>
        <rFont val="Tahoma"/>
        <family val="2"/>
      </rPr>
      <t>€</t>
    </r>
    <r>
      <rPr>
        <sz val="11"/>
        <rFont val="Arial Greek"/>
        <family val="2"/>
      </rPr>
      <t xml:space="preserve"> με το Φ. Π. Α. </t>
    </r>
  </si>
  <si>
    <t>ΣΥΝΟΛΟ ΔΙΚΑΙΟΥΧΩΝ 484</t>
  </si>
  <si>
    <t>ΕΝΤΥΠΟ ΥΠΟΒΟΛΗΣ ΠΡΟΣΦΟΡΑΣ ΠΡΟΜΗΘΕΥΤΩΝ</t>
  </si>
  <si>
    <t>Ο ΠΡΟΜΗΘΕΥΤΗΣ</t>
  </si>
  <si>
    <t>Ηράκλειο            /    /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</si>
</sst>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#,##0.0000\ &quot;€&quot;"/>
    <numFmt numFmtId="179" formatCode="#,##0.00\ &quot;€&quot;"/>
    <numFmt numFmtId="180" formatCode="#,##0.00\ _€"/>
  </numFmts>
  <fonts count="19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0"/>
      <name val="Times New Roman"/>
      <family val="1"/>
    </font>
    <font>
      <sz val="11"/>
      <name val="Arial Greek"/>
      <family val="2"/>
    </font>
    <font>
      <sz val="11"/>
      <name val="Times New Roman"/>
      <family val="1"/>
    </font>
    <font>
      <sz val="11"/>
      <name val="Times New Roman Greek"/>
      <family val="1"/>
    </font>
    <font>
      <b/>
      <sz val="11"/>
      <name val="Arial Greek"/>
      <family val="2"/>
    </font>
    <font>
      <b/>
      <u val="single"/>
      <sz val="11"/>
      <name val="Arial Greek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Arial Greek"/>
      <family val="0"/>
    </font>
    <font>
      <sz val="10"/>
      <name val="Verdana"/>
      <family val="2"/>
    </font>
    <font>
      <u val="single"/>
      <sz val="8"/>
      <color indexed="12"/>
      <name val="Arial Greek"/>
      <family val="0"/>
    </font>
    <font>
      <u val="single"/>
      <sz val="8"/>
      <color indexed="36"/>
      <name val="Arial Greek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5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5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Fill="1" applyBorder="1" applyAlignment="1">
      <alignment horizontal="left"/>
    </xf>
    <xf numFmtId="0" fontId="18" fillId="0" borderId="0" xfId="0" applyFont="1" applyAlignment="1">
      <alignment horizontal="left"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5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5" fillId="0" borderId="0" xfId="0" applyNumberFormat="1" applyFont="1" applyFill="1" applyAlignment="1">
      <alignment vertical="center"/>
    </xf>
    <xf numFmtId="180" fontId="0" fillId="0" borderId="0" xfId="0" applyNumberFormat="1" applyAlignment="1">
      <alignment vertical="center"/>
    </xf>
    <xf numFmtId="180" fontId="5" fillId="0" borderId="0" xfId="0" applyNumberFormat="1" applyFont="1" applyAlignment="1">
      <alignment vertical="center"/>
    </xf>
    <xf numFmtId="180" fontId="8" fillId="0" borderId="0" xfId="0" applyNumberFormat="1" applyFont="1" applyAlignment="1">
      <alignment vertical="center"/>
    </xf>
    <xf numFmtId="180" fontId="5" fillId="0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="80" zoomScaleNormal="80" workbookViewId="0" topLeftCell="A25">
      <selection activeCell="C51" sqref="C51"/>
    </sheetView>
  </sheetViews>
  <sheetFormatPr defaultColWidth="9.00390625" defaultRowHeight="12.75"/>
  <cols>
    <col min="1" max="1" width="4.75390625" style="1" customWidth="1"/>
    <col min="2" max="2" width="60.75390625" style="1" customWidth="1"/>
    <col min="3" max="3" width="7.875" style="1" customWidth="1"/>
    <col min="4" max="7" width="11.75390625" style="1" customWidth="1"/>
    <col min="8" max="16384" width="9.125" style="1" customWidth="1"/>
  </cols>
  <sheetData>
    <row r="1" spans="1:7" ht="15">
      <c r="A1" s="12" t="s">
        <v>6</v>
      </c>
      <c r="B1" s="12"/>
      <c r="C1" s="12"/>
      <c r="D1" s="12"/>
      <c r="E1" s="12"/>
      <c r="F1" s="12"/>
      <c r="G1" s="13" t="s">
        <v>39</v>
      </c>
    </row>
    <row r="2" spans="1:7" ht="15">
      <c r="A2" s="12" t="s">
        <v>51</v>
      </c>
      <c r="B2" s="12"/>
      <c r="C2" s="12"/>
      <c r="D2" s="12"/>
      <c r="E2" s="12"/>
      <c r="F2" s="12"/>
      <c r="G2" s="13" t="s">
        <v>52</v>
      </c>
    </row>
    <row r="3" spans="1:7" ht="15">
      <c r="A3" s="12" t="s">
        <v>12</v>
      </c>
      <c r="B3" s="12"/>
      <c r="C3" s="12"/>
      <c r="D3" s="12"/>
      <c r="E3" s="12"/>
      <c r="F3" s="12"/>
      <c r="G3" s="13" t="s">
        <v>66</v>
      </c>
    </row>
    <row r="4" spans="1:7" ht="15">
      <c r="A4" s="12" t="s">
        <v>13</v>
      </c>
      <c r="B4" s="12"/>
      <c r="C4" s="12"/>
      <c r="D4" s="12"/>
      <c r="E4" s="12"/>
      <c r="F4" s="12"/>
      <c r="G4" s="13" t="s">
        <v>65</v>
      </c>
    </row>
    <row r="5" spans="1:7" ht="15">
      <c r="A5" s="12"/>
      <c r="B5" s="12"/>
      <c r="C5" s="12"/>
      <c r="D5" s="12"/>
      <c r="E5" s="12"/>
      <c r="F5" s="12"/>
      <c r="G5" s="14"/>
    </row>
    <row r="6" spans="1:7" ht="15">
      <c r="A6" s="14"/>
      <c r="B6" s="38"/>
      <c r="C6" s="38"/>
      <c r="D6" s="39"/>
      <c r="E6" s="39" t="s">
        <v>36</v>
      </c>
      <c r="F6" s="14"/>
      <c r="G6" s="14"/>
    </row>
    <row r="7" spans="1:7" ht="14.25">
      <c r="A7" s="14"/>
      <c r="B7" s="14"/>
      <c r="C7" s="14"/>
      <c r="D7" s="15"/>
      <c r="E7" s="14"/>
      <c r="F7" s="14"/>
      <c r="G7" s="14"/>
    </row>
    <row r="8" spans="1:7" ht="27" customHeight="1">
      <c r="A8" s="16" t="s">
        <v>0</v>
      </c>
      <c r="B8" s="17" t="s">
        <v>1</v>
      </c>
      <c r="C8" s="16" t="s">
        <v>37</v>
      </c>
      <c r="D8" s="16" t="s">
        <v>2</v>
      </c>
      <c r="E8" s="16" t="s">
        <v>3</v>
      </c>
      <c r="F8" s="18" t="s">
        <v>46</v>
      </c>
      <c r="G8" s="18" t="s">
        <v>45</v>
      </c>
    </row>
    <row r="9" spans="1:7" s="14" customFormat="1" ht="14.25">
      <c r="A9" s="11">
        <v>1</v>
      </c>
      <c r="B9" s="19" t="s">
        <v>19</v>
      </c>
      <c r="C9" s="11">
        <v>1</v>
      </c>
      <c r="D9" s="20" t="s">
        <v>20</v>
      </c>
      <c r="E9" s="11">
        <v>958</v>
      </c>
      <c r="F9" s="21">
        <v>1.5</v>
      </c>
      <c r="G9" s="22">
        <f>E9*F9</f>
        <v>1437</v>
      </c>
    </row>
    <row r="10" spans="1:7" s="14" customFormat="1" ht="14.25">
      <c r="A10" s="11">
        <f>A9+1</f>
        <v>2</v>
      </c>
      <c r="B10" s="19" t="s">
        <v>21</v>
      </c>
      <c r="C10" s="11">
        <f aca="true" t="shared" si="0" ref="C10:C35">C9+1</f>
        <v>2</v>
      </c>
      <c r="D10" s="20" t="s">
        <v>20</v>
      </c>
      <c r="E10" s="11">
        <v>346</v>
      </c>
      <c r="F10" s="21">
        <v>2.5</v>
      </c>
      <c r="G10" s="22">
        <f aca="true" t="shared" si="1" ref="G10:G35">E10*F10</f>
        <v>865</v>
      </c>
    </row>
    <row r="11" spans="1:7" s="14" customFormat="1" ht="14.25">
      <c r="A11" s="11">
        <f aca="true" t="shared" si="2" ref="A11:A35">A10+1</f>
        <v>3</v>
      </c>
      <c r="B11" s="19" t="s">
        <v>22</v>
      </c>
      <c r="C11" s="11">
        <f t="shared" si="0"/>
        <v>3</v>
      </c>
      <c r="D11" s="20" t="s">
        <v>23</v>
      </c>
      <c r="E11" s="11">
        <v>102</v>
      </c>
      <c r="F11" s="21">
        <v>10</v>
      </c>
      <c r="G11" s="22">
        <f t="shared" si="1"/>
        <v>1020</v>
      </c>
    </row>
    <row r="12" spans="1:7" s="14" customFormat="1" ht="14.25">
      <c r="A12" s="11">
        <f t="shared" si="2"/>
        <v>4</v>
      </c>
      <c r="B12" s="19" t="s">
        <v>24</v>
      </c>
      <c r="C12" s="11">
        <f t="shared" si="0"/>
        <v>4</v>
      </c>
      <c r="D12" s="20" t="s">
        <v>20</v>
      </c>
      <c r="E12" s="11">
        <v>18</v>
      </c>
      <c r="F12" s="21">
        <v>5</v>
      </c>
      <c r="G12" s="22">
        <f t="shared" si="1"/>
        <v>90</v>
      </c>
    </row>
    <row r="13" spans="1:7" s="14" customFormat="1" ht="14.25">
      <c r="A13" s="11">
        <f t="shared" si="2"/>
        <v>5</v>
      </c>
      <c r="B13" s="19" t="s">
        <v>25</v>
      </c>
      <c r="C13" s="11">
        <f t="shared" si="0"/>
        <v>5</v>
      </c>
      <c r="D13" s="20" t="s">
        <v>20</v>
      </c>
      <c r="E13" s="11">
        <v>32</v>
      </c>
      <c r="F13" s="21">
        <v>35</v>
      </c>
      <c r="G13" s="22">
        <f t="shared" si="1"/>
        <v>1120</v>
      </c>
    </row>
    <row r="14" spans="1:7" s="14" customFormat="1" ht="14.25">
      <c r="A14" s="11">
        <f t="shared" si="2"/>
        <v>6</v>
      </c>
      <c r="B14" s="19" t="s">
        <v>58</v>
      </c>
      <c r="C14" s="11">
        <f t="shared" si="0"/>
        <v>6</v>
      </c>
      <c r="D14" s="20" t="s">
        <v>26</v>
      </c>
      <c r="E14" s="11">
        <v>5</v>
      </c>
      <c r="F14" s="21">
        <v>15</v>
      </c>
      <c r="G14" s="22">
        <f t="shared" si="1"/>
        <v>75</v>
      </c>
    </row>
    <row r="15" spans="1:7" s="14" customFormat="1" ht="14.25">
      <c r="A15" s="11">
        <f t="shared" si="2"/>
        <v>7</v>
      </c>
      <c r="B15" s="19" t="s">
        <v>27</v>
      </c>
      <c r="C15" s="11">
        <f t="shared" si="0"/>
        <v>7</v>
      </c>
      <c r="D15" s="20" t="s">
        <v>26</v>
      </c>
      <c r="E15" s="11">
        <v>272</v>
      </c>
      <c r="F15" s="21">
        <v>10</v>
      </c>
      <c r="G15" s="22">
        <f t="shared" si="1"/>
        <v>2720</v>
      </c>
    </row>
    <row r="16" spans="1:7" s="14" customFormat="1" ht="28.5">
      <c r="A16" s="11">
        <f t="shared" si="2"/>
        <v>8</v>
      </c>
      <c r="B16" s="19" t="s">
        <v>59</v>
      </c>
      <c r="C16" s="11">
        <f t="shared" si="0"/>
        <v>8</v>
      </c>
      <c r="D16" s="20" t="s">
        <v>26</v>
      </c>
      <c r="E16" s="11">
        <v>3</v>
      </c>
      <c r="F16" s="21">
        <v>40</v>
      </c>
      <c r="G16" s="22">
        <f t="shared" si="1"/>
        <v>120</v>
      </c>
    </row>
    <row r="17" spans="1:7" s="14" customFormat="1" ht="14.25">
      <c r="A17" s="11">
        <f t="shared" si="2"/>
        <v>9</v>
      </c>
      <c r="B17" s="19" t="s">
        <v>28</v>
      </c>
      <c r="C17" s="11">
        <f t="shared" si="0"/>
        <v>9</v>
      </c>
      <c r="D17" s="20" t="s">
        <v>26</v>
      </c>
      <c r="E17" s="11">
        <v>9</v>
      </c>
      <c r="F17" s="21">
        <v>20</v>
      </c>
      <c r="G17" s="22">
        <f t="shared" si="1"/>
        <v>180</v>
      </c>
    </row>
    <row r="18" spans="1:7" s="14" customFormat="1" ht="14.25">
      <c r="A18" s="11">
        <f t="shared" si="2"/>
        <v>10</v>
      </c>
      <c r="B18" s="19" t="s">
        <v>40</v>
      </c>
      <c r="C18" s="11">
        <f t="shared" si="0"/>
        <v>10</v>
      </c>
      <c r="D18" s="20" t="s">
        <v>26</v>
      </c>
      <c r="E18" s="11">
        <v>325</v>
      </c>
      <c r="F18" s="21">
        <v>2.5</v>
      </c>
      <c r="G18" s="22">
        <f t="shared" si="1"/>
        <v>812.5</v>
      </c>
    </row>
    <row r="19" spans="1:7" s="14" customFormat="1" ht="14.25">
      <c r="A19" s="11">
        <f t="shared" si="2"/>
        <v>11</v>
      </c>
      <c r="B19" s="19" t="s">
        <v>64</v>
      </c>
      <c r="C19" s="11">
        <f t="shared" si="0"/>
        <v>11</v>
      </c>
      <c r="D19" s="20" t="s">
        <v>26</v>
      </c>
      <c r="E19" s="11">
        <v>36</v>
      </c>
      <c r="F19" s="21">
        <v>20</v>
      </c>
      <c r="G19" s="22">
        <f t="shared" si="1"/>
        <v>720</v>
      </c>
    </row>
    <row r="20" spans="1:7" s="14" customFormat="1" ht="14.25">
      <c r="A20" s="11">
        <f t="shared" si="2"/>
        <v>12</v>
      </c>
      <c r="B20" s="19" t="s">
        <v>29</v>
      </c>
      <c r="C20" s="11">
        <f t="shared" si="0"/>
        <v>12</v>
      </c>
      <c r="D20" s="20" t="s">
        <v>26</v>
      </c>
      <c r="E20" s="11">
        <v>917</v>
      </c>
      <c r="F20" s="21">
        <v>20</v>
      </c>
      <c r="G20" s="22">
        <f t="shared" si="1"/>
        <v>18340</v>
      </c>
    </row>
    <row r="21" spans="1:7" s="14" customFormat="1" ht="14.25">
      <c r="A21" s="11">
        <f t="shared" si="2"/>
        <v>13</v>
      </c>
      <c r="B21" s="19" t="s">
        <v>30</v>
      </c>
      <c r="C21" s="11">
        <f t="shared" si="0"/>
        <v>13</v>
      </c>
      <c r="D21" s="20" t="s">
        <v>26</v>
      </c>
      <c r="E21" s="11">
        <v>4</v>
      </c>
      <c r="F21" s="21">
        <v>12</v>
      </c>
      <c r="G21" s="22">
        <f t="shared" si="1"/>
        <v>48</v>
      </c>
    </row>
    <row r="22" spans="1:7" s="14" customFormat="1" ht="14.25">
      <c r="A22" s="11">
        <f t="shared" si="2"/>
        <v>14</v>
      </c>
      <c r="B22" s="19" t="s">
        <v>31</v>
      </c>
      <c r="C22" s="11">
        <f t="shared" si="0"/>
        <v>14</v>
      </c>
      <c r="D22" s="20" t="s">
        <v>26</v>
      </c>
      <c r="E22" s="11">
        <v>70</v>
      </c>
      <c r="F22" s="21">
        <v>14</v>
      </c>
      <c r="G22" s="22">
        <f t="shared" si="1"/>
        <v>980</v>
      </c>
    </row>
    <row r="23" spans="1:7" s="14" customFormat="1" ht="14.25">
      <c r="A23" s="11">
        <f t="shared" si="2"/>
        <v>15</v>
      </c>
      <c r="B23" s="19" t="s">
        <v>32</v>
      </c>
      <c r="C23" s="11">
        <f t="shared" si="0"/>
        <v>15</v>
      </c>
      <c r="D23" s="20" t="s">
        <v>20</v>
      </c>
      <c r="E23" s="11">
        <v>49</v>
      </c>
      <c r="F23" s="21">
        <v>20</v>
      </c>
      <c r="G23" s="22">
        <f t="shared" si="1"/>
        <v>980</v>
      </c>
    </row>
    <row r="24" spans="1:7" s="14" customFormat="1" ht="14.25">
      <c r="A24" s="11">
        <f t="shared" si="2"/>
        <v>16</v>
      </c>
      <c r="B24" s="19" t="s">
        <v>41</v>
      </c>
      <c r="C24" s="11">
        <f t="shared" si="0"/>
        <v>16</v>
      </c>
      <c r="D24" s="20" t="s">
        <v>20</v>
      </c>
      <c r="E24" s="11">
        <v>3</v>
      </c>
      <c r="F24" s="21">
        <v>30</v>
      </c>
      <c r="G24" s="22">
        <f t="shared" si="1"/>
        <v>90</v>
      </c>
    </row>
    <row r="25" spans="1:7" s="14" customFormat="1" ht="14.25">
      <c r="A25" s="11">
        <f t="shared" si="2"/>
        <v>17</v>
      </c>
      <c r="B25" s="19" t="s">
        <v>42</v>
      </c>
      <c r="C25" s="11">
        <f t="shared" si="0"/>
        <v>17</v>
      </c>
      <c r="D25" s="20" t="s">
        <v>20</v>
      </c>
      <c r="E25" s="11">
        <v>298</v>
      </c>
      <c r="F25" s="21">
        <v>35</v>
      </c>
      <c r="G25" s="22">
        <f t="shared" si="1"/>
        <v>10430</v>
      </c>
    </row>
    <row r="26" spans="1:7" s="14" customFormat="1" ht="14.25">
      <c r="A26" s="11">
        <f t="shared" si="2"/>
        <v>18</v>
      </c>
      <c r="B26" s="19" t="s">
        <v>43</v>
      </c>
      <c r="C26" s="11">
        <f t="shared" si="0"/>
        <v>18</v>
      </c>
      <c r="D26" s="20" t="s">
        <v>20</v>
      </c>
      <c r="E26" s="11">
        <v>18</v>
      </c>
      <c r="F26" s="21">
        <v>35</v>
      </c>
      <c r="G26" s="22">
        <f t="shared" si="1"/>
        <v>630</v>
      </c>
    </row>
    <row r="27" spans="1:7" s="14" customFormat="1" ht="14.25">
      <c r="A27" s="11">
        <f t="shared" si="2"/>
        <v>19</v>
      </c>
      <c r="B27" s="19" t="s">
        <v>44</v>
      </c>
      <c r="C27" s="11">
        <f t="shared" si="0"/>
        <v>19</v>
      </c>
      <c r="D27" s="20" t="s">
        <v>20</v>
      </c>
      <c r="E27" s="11">
        <v>3</v>
      </c>
      <c r="F27" s="21">
        <v>60</v>
      </c>
      <c r="G27" s="22">
        <f>E27*F27</f>
        <v>180</v>
      </c>
    </row>
    <row r="28" spans="1:7" s="14" customFormat="1" ht="14.25">
      <c r="A28" s="11">
        <f t="shared" si="2"/>
        <v>20</v>
      </c>
      <c r="B28" s="19" t="s">
        <v>33</v>
      </c>
      <c r="C28" s="11">
        <f t="shared" si="0"/>
        <v>20</v>
      </c>
      <c r="D28" s="20" t="s">
        <v>20</v>
      </c>
      <c r="E28" s="11">
        <v>7</v>
      </c>
      <c r="F28" s="21">
        <v>15</v>
      </c>
      <c r="G28" s="22">
        <f t="shared" si="1"/>
        <v>105</v>
      </c>
    </row>
    <row r="29" spans="1:7" s="14" customFormat="1" ht="14.25">
      <c r="A29" s="11">
        <f t="shared" si="2"/>
        <v>21</v>
      </c>
      <c r="B29" s="19" t="s">
        <v>34</v>
      </c>
      <c r="C29" s="11">
        <f t="shared" si="0"/>
        <v>21</v>
      </c>
      <c r="D29" s="20" t="s">
        <v>26</v>
      </c>
      <c r="E29" s="11">
        <v>208</v>
      </c>
      <c r="F29" s="21">
        <v>41</v>
      </c>
      <c r="G29" s="22">
        <f t="shared" si="1"/>
        <v>8528</v>
      </c>
    </row>
    <row r="30" spans="1:7" s="14" customFormat="1" ht="14.25">
      <c r="A30" s="11">
        <f t="shared" si="2"/>
        <v>22</v>
      </c>
      <c r="B30" s="19" t="s">
        <v>35</v>
      </c>
      <c r="C30" s="11">
        <f t="shared" si="0"/>
        <v>22</v>
      </c>
      <c r="D30" s="20" t="s">
        <v>26</v>
      </c>
      <c r="E30" s="11">
        <v>68</v>
      </c>
      <c r="F30" s="21">
        <v>6</v>
      </c>
      <c r="G30" s="22">
        <f t="shared" si="1"/>
        <v>408</v>
      </c>
    </row>
    <row r="31" spans="1:7" s="14" customFormat="1" ht="14.25">
      <c r="A31" s="11">
        <f t="shared" si="2"/>
        <v>23</v>
      </c>
      <c r="B31" s="19" t="s">
        <v>47</v>
      </c>
      <c r="C31" s="11">
        <f t="shared" si="0"/>
        <v>23</v>
      </c>
      <c r="D31" s="20" t="s">
        <v>26</v>
      </c>
      <c r="E31" s="11">
        <v>281</v>
      </c>
      <c r="F31" s="21">
        <v>6</v>
      </c>
      <c r="G31" s="22">
        <f t="shared" si="1"/>
        <v>1686</v>
      </c>
    </row>
    <row r="32" spans="1:7" s="14" customFormat="1" ht="14.25">
      <c r="A32" s="11">
        <f t="shared" si="2"/>
        <v>24</v>
      </c>
      <c r="B32" s="19" t="s">
        <v>48</v>
      </c>
      <c r="C32" s="11">
        <f t="shared" si="0"/>
        <v>24</v>
      </c>
      <c r="D32" s="20" t="s">
        <v>26</v>
      </c>
      <c r="E32" s="11">
        <v>40</v>
      </c>
      <c r="F32" s="21">
        <v>20</v>
      </c>
      <c r="G32" s="22">
        <f t="shared" si="1"/>
        <v>800</v>
      </c>
    </row>
    <row r="33" spans="1:7" s="14" customFormat="1" ht="28.5">
      <c r="A33" s="11">
        <f t="shared" si="2"/>
        <v>25</v>
      </c>
      <c r="B33" s="19" t="s">
        <v>50</v>
      </c>
      <c r="C33" s="11">
        <f t="shared" si="0"/>
        <v>25</v>
      </c>
      <c r="D33" s="20" t="s">
        <v>26</v>
      </c>
      <c r="E33" s="11">
        <v>30</v>
      </c>
      <c r="F33" s="21">
        <v>20</v>
      </c>
      <c r="G33" s="22">
        <f t="shared" si="1"/>
        <v>600</v>
      </c>
    </row>
    <row r="34" spans="1:7" s="14" customFormat="1" ht="14.25">
      <c r="A34" s="11">
        <f t="shared" si="2"/>
        <v>26</v>
      </c>
      <c r="B34" s="19" t="s">
        <v>63</v>
      </c>
      <c r="C34" s="11">
        <f t="shared" si="0"/>
        <v>26</v>
      </c>
      <c r="D34" s="20" t="s">
        <v>26</v>
      </c>
      <c r="E34" s="11">
        <v>4</v>
      </c>
      <c r="F34" s="21">
        <v>40</v>
      </c>
      <c r="G34" s="22">
        <f t="shared" si="1"/>
        <v>160</v>
      </c>
    </row>
    <row r="35" spans="1:7" s="14" customFormat="1" ht="14.25">
      <c r="A35" s="11">
        <f t="shared" si="2"/>
        <v>27</v>
      </c>
      <c r="B35" s="19" t="s">
        <v>60</v>
      </c>
      <c r="C35" s="11">
        <f t="shared" si="0"/>
        <v>27</v>
      </c>
      <c r="D35" s="20" t="s">
        <v>26</v>
      </c>
      <c r="E35" s="11">
        <v>36</v>
      </c>
      <c r="F35" s="21">
        <v>20</v>
      </c>
      <c r="G35" s="22">
        <f t="shared" si="1"/>
        <v>720</v>
      </c>
    </row>
    <row r="36" spans="1:7" s="14" customFormat="1" ht="15" customHeight="1">
      <c r="A36" s="23"/>
      <c r="B36" s="24"/>
      <c r="C36" s="24"/>
      <c r="D36" s="25"/>
      <c r="E36" s="26"/>
      <c r="F36" s="27" t="s">
        <v>4</v>
      </c>
      <c r="G36" s="28">
        <f>SUM(G9:G35)</f>
        <v>53844.5</v>
      </c>
    </row>
    <row r="37" spans="1:7" s="14" customFormat="1" ht="15" customHeight="1">
      <c r="A37" s="29"/>
      <c r="B37" s="30"/>
      <c r="C37" s="30"/>
      <c r="D37" s="31"/>
      <c r="E37" s="32"/>
      <c r="F37" s="33" t="s">
        <v>49</v>
      </c>
      <c r="G37" s="28">
        <f>0.23*G36</f>
        <v>12384.235</v>
      </c>
    </row>
    <row r="38" spans="1:7" s="14" customFormat="1" ht="15" customHeight="1">
      <c r="A38" s="5"/>
      <c r="B38" s="34"/>
      <c r="C38" s="34"/>
      <c r="D38" s="6"/>
      <c r="E38" s="7"/>
      <c r="F38" s="35" t="s">
        <v>5</v>
      </c>
      <c r="G38" s="36">
        <f>G36+G37</f>
        <v>66228.735</v>
      </c>
    </row>
    <row r="39" spans="1:7" ht="14.25">
      <c r="A39" s="14"/>
      <c r="B39" s="14"/>
      <c r="C39" s="14"/>
      <c r="D39" s="14"/>
      <c r="E39" s="14"/>
      <c r="F39" s="14"/>
      <c r="G39" s="37"/>
    </row>
    <row r="40" spans="2:6" ht="15">
      <c r="B40" s="10" t="s">
        <v>67</v>
      </c>
      <c r="C40" s="9" t="s">
        <v>68</v>
      </c>
      <c r="D40" s="9"/>
      <c r="E40" s="2"/>
      <c r="F40" s="3" t="s">
        <v>69</v>
      </c>
    </row>
    <row r="41" spans="2:6" ht="15">
      <c r="B41" s="10" t="s">
        <v>16</v>
      </c>
      <c r="C41" s="9" t="s">
        <v>53</v>
      </c>
      <c r="D41" s="9"/>
      <c r="E41" s="2"/>
      <c r="F41" s="3" t="s">
        <v>8</v>
      </c>
    </row>
    <row r="42" spans="2:6" ht="15">
      <c r="B42" s="3"/>
      <c r="C42" s="9" t="s">
        <v>54</v>
      </c>
      <c r="D42" s="4"/>
      <c r="F42" s="3" t="s">
        <v>9</v>
      </c>
    </row>
    <row r="43" spans="2:6" ht="15">
      <c r="B43" s="3"/>
      <c r="C43" s="9" t="s">
        <v>55</v>
      </c>
      <c r="D43" s="4"/>
      <c r="F43" s="3"/>
    </row>
    <row r="44" spans="2:6" ht="15">
      <c r="B44" s="3"/>
      <c r="D44" s="4"/>
      <c r="F44" s="3"/>
    </row>
    <row r="45" spans="2:6" ht="15">
      <c r="B45" s="3"/>
      <c r="C45" s="4"/>
      <c r="D45" s="4"/>
      <c r="F45" s="3"/>
    </row>
    <row r="46" spans="2:6" ht="15">
      <c r="B46" s="3"/>
      <c r="C46" s="8"/>
      <c r="D46" s="8"/>
      <c r="F46" s="3"/>
    </row>
    <row r="47" spans="2:6" ht="15">
      <c r="B47" s="3"/>
      <c r="C47" s="8"/>
      <c r="D47" s="8"/>
      <c r="F47" s="3"/>
    </row>
    <row r="48" spans="2:6" ht="15">
      <c r="B48" s="3" t="s">
        <v>14</v>
      </c>
      <c r="C48" s="9" t="s">
        <v>56</v>
      </c>
      <c r="D48" s="4"/>
      <c r="F48" s="3" t="s">
        <v>10</v>
      </c>
    </row>
    <row r="49" spans="2:6" ht="15">
      <c r="B49" s="3" t="s">
        <v>15</v>
      </c>
      <c r="C49" s="9" t="s">
        <v>57</v>
      </c>
      <c r="D49" s="4"/>
      <c r="F49" s="3" t="s">
        <v>11</v>
      </c>
    </row>
    <row r="51" ht="15">
      <c r="C51" s="9" t="s">
        <v>70</v>
      </c>
    </row>
    <row r="52" ht="15">
      <c r="C52" s="9" t="s">
        <v>7</v>
      </c>
    </row>
    <row r="53" ht="15">
      <c r="C53" s="4"/>
    </row>
    <row r="54" ht="15">
      <c r="C54" s="4"/>
    </row>
    <row r="55" ht="15">
      <c r="C55" s="4"/>
    </row>
    <row r="56" ht="15">
      <c r="C56" s="4"/>
    </row>
    <row r="57" ht="12.75">
      <c r="C57" s="8"/>
    </row>
    <row r="58" ht="12.75">
      <c r="C58" s="8"/>
    </row>
    <row r="59" ht="15">
      <c r="C59" s="9" t="s">
        <v>17</v>
      </c>
    </row>
    <row r="60" ht="15">
      <c r="C60" s="9" t="s">
        <v>18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80" zoomScaleNormal="80" workbookViewId="0" topLeftCell="A1">
      <selection activeCell="C31" sqref="C31"/>
    </sheetView>
  </sheetViews>
  <sheetFormatPr defaultColWidth="9.00390625" defaultRowHeight="12.75"/>
  <cols>
    <col min="1" max="1" width="4.75390625" style="1" customWidth="1"/>
    <col min="2" max="2" width="60.75390625" style="1" customWidth="1"/>
    <col min="3" max="3" width="7.875" style="1" customWidth="1"/>
    <col min="4" max="7" width="11.75390625" style="1" customWidth="1"/>
    <col min="8" max="16384" width="9.125" style="1" customWidth="1"/>
  </cols>
  <sheetData>
    <row r="1" spans="1:7" ht="15">
      <c r="A1" s="12" t="s">
        <v>6</v>
      </c>
      <c r="B1" s="12"/>
      <c r="C1" s="12"/>
      <c r="D1" s="12"/>
      <c r="E1" s="12"/>
      <c r="F1" s="12"/>
      <c r="G1" s="13" t="s">
        <v>39</v>
      </c>
    </row>
    <row r="2" spans="1:7" ht="15">
      <c r="A2" s="12" t="s">
        <v>51</v>
      </c>
      <c r="B2" s="12"/>
      <c r="C2" s="12"/>
      <c r="D2" s="12"/>
      <c r="E2" s="12"/>
      <c r="F2" s="12"/>
      <c r="G2" s="13" t="s">
        <v>52</v>
      </c>
    </row>
    <row r="3" spans="1:7" ht="15">
      <c r="A3" s="12" t="s">
        <v>12</v>
      </c>
      <c r="B3" s="12"/>
      <c r="C3" s="12"/>
      <c r="D3" s="12"/>
      <c r="E3" s="12"/>
      <c r="F3" s="12"/>
      <c r="G3" s="13" t="s">
        <v>66</v>
      </c>
    </row>
    <row r="4" spans="1:7" ht="15">
      <c r="A4" s="12" t="s">
        <v>13</v>
      </c>
      <c r="B4" s="12"/>
      <c r="C4" s="12"/>
      <c r="D4" s="12"/>
      <c r="E4" s="12"/>
      <c r="F4" s="12"/>
      <c r="G4" s="13" t="s">
        <v>65</v>
      </c>
    </row>
    <row r="5" spans="1:7" ht="15">
      <c r="A5" s="12"/>
      <c r="B5" s="12"/>
      <c r="C5" s="12"/>
      <c r="D5" s="12"/>
      <c r="E5" s="12"/>
      <c r="F5" s="12"/>
      <c r="G5" s="14"/>
    </row>
    <row r="6" spans="1:7" ht="15">
      <c r="A6" s="14"/>
      <c r="B6" s="14"/>
      <c r="C6" s="14"/>
      <c r="D6" s="39"/>
      <c r="E6" s="39" t="s">
        <v>61</v>
      </c>
      <c r="F6" s="14"/>
      <c r="G6" s="14"/>
    </row>
    <row r="7" spans="1:7" ht="14.25">
      <c r="A7" s="14"/>
      <c r="B7" s="14"/>
      <c r="C7" s="14"/>
      <c r="D7" s="15"/>
      <c r="E7" s="14"/>
      <c r="F7" s="14"/>
      <c r="G7" s="14"/>
    </row>
    <row r="8" spans="1:7" ht="27" customHeight="1">
      <c r="A8" s="16" t="s">
        <v>0</v>
      </c>
      <c r="B8" s="17" t="s">
        <v>1</v>
      </c>
      <c r="C8" s="16" t="s">
        <v>37</v>
      </c>
      <c r="D8" s="16" t="s">
        <v>2</v>
      </c>
      <c r="E8" s="16" t="s">
        <v>3</v>
      </c>
      <c r="F8" s="18" t="s">
        <v>46</v>
      </c>
      <c r="G8" s="18" t="s">
        <v>45</v>
      </c>
    </row>
    <row r="9" spans="1:7" s="14" customFormat="1" ht="14.25">
      <c r="A9" s="11">
        <v>1</v>
      </c>
      <c r="B9" s="19" t="s">
        <v>19</v>
      </c>
      <c r="C9" s="11">
        <v>1</v>
      </c>
      <c r="D9" s="20" t="s">
        <v>20</v>
      </c>
      <c r="E9" s="11">
        <v>4</v>
      </c>
      <c r="F9" s="21">
        <v>1.5</v>
      </c>
      <c r="G9" s="22">
        <f>E9*F9</f>
        <v>6</v>
      </c>
    </row>
    <row r="10" spans="1:7" s="14" customFormat="1" ht="14.25">
      <c r="A10" s="11">
        <f aca="true" t="shared" si="0" ref="A10:A15">A9+1</f>
        <v>2</v>
      </c>
      <c r="B10" s="19" t="s">
        <v>21</v>
      </c>
      <c r="C10" s="11">
        <v>2</v>
      </c>
      <c r="D10" s="20" t="s">
        <v>20</v>
      </c>
      <c r="E10" s="11">
        <v>48</v>
      </c>
      <c r="F10" s="21">
        <v>2.5</v>
      </c>
      <c r="G10" s="22">
        <f aca="true" t="shared" si="1" ref="G10:G15">E10*F10</f>
        <v>120</v>
      </c>
    </row>
    <row r="11" spans="1:7" s="14" customFormat="1" ht="14.25">
      <c r="A11" s="11">
        <f t="shared" si="0"/>
        <v>3</v>
      </c>
      <c r="B11" s="19" t="s">
        <v>22</v>
      </c>
      <c r="C11" s="11">
        <v>3</v>
      </c>
      <c r="D11" s="20" t="s">
        <v>23</v>
      </c>
      <c r="E11" s="11">
        <v>7</v>
      </c>
      <c r="F11" s="21">
        <v>10</v>
      </c>
      <c r="G11" s="22">
        <f t="shared" si="1"/>
        <v>70</v>
      </c>
    </row>
    <row r="12" spans="1:7" s="14" customFormat="1" ht="14.25">
      <c r="A12" s="11">
        <f t="shared" si="0"/>
        <v>4</v>
      </c>
      <c r="B12" s="19" t="s">
        <v>40</v>
      </c>
      <c r="C12" s="11">
        <v>10</v>
      </c>
      <c r="D12" s="20" t="s">
        <v>26</v>
      </c>
      <c r="E12" s="11">
        <v>20</v>
      </c>
      <c r="F12" s="21">
        <v>2.5</v>
      </c>
      <c r="G12" s="22">
        <f t="shared" si="1"/>
        <v>50</v>
      </c>
    </row>
    <row r="13" spans="1:7" s="14" customFormat="1" ht="14.25">
      <c r="A13" s="11">
        <f t="shared" si="0"/>
        <v>5</v>
      </c>
      <c r="B13" s="19" t="s">
        <v>29</v>
      </c>
      <c r="C13" s="11">
        <v>12</v>
      </c>
      <c r="D13" s="20" t="s">
        <v>26</v>
      </c>
      <c r="E13" s="11">
        <v>34</v>
      </c>
      <c r="F13" s="21">
        <v>20</v>
      </c>
      <c r="G13" s="22">
        <f t="shared" si="1"/>
        <v>680</v>
      </c>
    </row>
    <row r="14" spans="1:7" s="14" customFormat="1" ht="14.25">
      <c r="A14" s="11">
        <f t="shared" si="0"/>
        <v>6</v>
      </c>
      <c r="B14" s="19" t="s">
        <v>42</v>
      </c>
      <c r="C14" s="11">
        <v>17</v>
      </c>
      <c r="D14" s="20" t="s">
        <v>20</v>
      </c>
      <c r="E14" s="11">
        <v>19</v>
      </c>
      <c r="F14" s="21">
        <v>35</v>
      </c>
      <c r="G14" s="22">
        <f t="shared" si="1"/>
        <v>665</v>
      </c>
    </row>
    <row r="15" spans="1:7" s="14" customFormat="1" ht="14.25">
      <c r="A15" s="11">
        <f t="shared" si="0"/>
        <v>7</v>
      </c>
      <c r="B15" s="19" t="s">
        <v>34</v>
      </c>
      <c r="C15" s="11">
        <v>21</v>
      </c>
      <c r="D15" s="20" t="s">
        <v>26</v>
      </c>
      <c r="E15" s="11">
        <v>11</v>
      </c>
      <c r="F15" s="21">
        <v>41</v>
      </c>
      <c r="G15" s="22">
        <f t="shared" si="1"/>
        <v>451</v>
      </c>
    </row>
    <row r="16" spans="1:7" s="14" customFormat="1" ht="15" customHeight="1">
      <c r="A16" s="23"/>
      <c r="B16" s="24"/>
      <c r="C16" s="24"/>
      <c r="D16" s="25"/>
      <c r="E16" s="26"/>
      <c r="F16" s="27" t="s">
        <v>4</v>
      </c>
      <c r="G16" s="28">
        <f>SUM(G9:G15)</f>
        <v>2042</v>
      </c>
    </row>
    <row r="17" spans="1:7" s="14" customFormat="1" ht="15" customHeight="1">
      <c r="A17" s="29"/>
      <c r="B17" s="30"/>
      <c r="C17" s="30"/>
      <c r="D17" s="31"/>
      <c r="E17" s="32"/>
      <c r="F17" s="33" t="s">
        <v>49</v>
      </c>
      <c r="G17" s="28">
        <f>0.23*G16</f>
        <v>469.66</v>
      </c>
    </row>
    <row r="18" spans="1:7" s="14" customFormat="1" ht="15" customHeight="1">
      <c r="A18" s="5"/>
      <c r="B18" s="34"/>
      <c r="C18" s="34"/>
      <c r="D18" s="6"/>
      <c r="E18" s="7"/>
      <c r="F18" s="35" t="s">
        <v>5</v>
      </c>
      <c r="G18" s="36">
        <f>G16+G17</f>
        <v>2511.66</v>
      </c>
    </row>
    <row r="19" spans="1:7" ht="14.25">
      <c r="A19" s="14"/>
      <c r="B19" s="14"/>
      <c r="C19" s="14"/>
      <c r="D19" s="14"/>
      <c r="E19" s="14"/>
      <c r="F19" s="14"/>
      <c r="G19" s="37"/>
    </row>
    <row r="20" spans="2:6" ht="15">
      <c r="B20" s="10" t="s">
        <v>67</v>
      </c>
      <c r="C20" s="9" t="s">
        <v>68</v>
      </c>
      <c r="D20" s="9"/>
      <c r="E20" s="2"/>
      <c r="F20" s="3" t="s">
        <v>69</v>
      </c>
    </row>
    <row r="21" spans="2:6" ht="15">
      <c r="B21" s="10" t="s">
        <v>16</v>
      </c>
      <c r="C21" s="9" t="s">
        <v>53</v>
      </c>
      <c r="D21" s="9"/>
      <c r="E21" s="2"/>
      <c r="F21" s="3" t="s">
        <v>8</v>
      </c>
    </row>
    <row r="22" spans="2:6" ht="15">
      <c r="B22" s="3"/>
      <c r="C22" s="9" t="s">
        <v>54</v>
      </c>
      <c r="D22" s="4"/>
      <c r="F22" s="3" t="s">
        <v>9</v>
      </c>
    </row>
    <row r="23" spans="2:6" ht="15">
      <c r="B23" s="3"/>
      <c r="C23" s="9" t="s">
        <v>55</v>
      </c>
      <c r="D23" s="4"/>
      <c r="F23" s="3"/>
    </row>
    <row r="24" spans="2:6" ht="15">
      <c r="B24" s="3"/>
      <c r="D24" s="4"/>
      <c r="F24" s="3"/>
    </row>
    <row r="25" spans="2:6" ht="15">
      <c r="B25" s="3"/>
      <c r="C25" s="4"/>
      <c r="D25" s="4"/>
      <c r="F25" s="3"/>
    </row>
    <row r="26" spans="2:6" ht="15">
      <c r="B26" s="3"/>
      <c r="C26" s="8"/>
      <c r="D26" s="8"/>
      <c r="F26" s="3"/>
    </row>
    <row r="27" spans="2:6" ht="15">
      <c r="B27" s="3"/>
      <c r="C27" s="8"/>
      <c r="D27" s="8"/>
      <c r="F27" s="3"/>
    </row>
    <row r="28" spans="2:6" ht="15">
      <c r="B28" s="3" t="s">
        <v>14</v>
      </c>
      <c r="C28" s="9" t="s">
        <v>56</v>
      </c>
      <c r="D28" s="4"/>
      <c r="F28" s="3" t="s">
        <v>10</v>
      </c>
    </row>
    <row r="29" spans="2:6" ht="15">
      <c r="B29" s="3" t="s">
        <v>15</v>
      </c>
      <c r="C29" s="9" t="s">
        <v>57</v>
      </c>
      <c r="D29" s="4"/>
      <c r="F29" s="3" t="s">
        <v>11</v>
      </c>
    </row>
    <row r="31" ht="15">
      <c r="C31" s="9" t="s">
        <v>70</v>
      </c>
    </row>
    <row r="32" ht="15">
      <c r="C32" s="9" t="s">
        <v>7</v>
      </c>
    </row>
    <row r="33" ht="15">
      <c r="C33" s="4"/>
    </row>
    <row r="34" ht="15">
      <c r="C34" s="4"/>
    </row>
    <row r="35" ht="15">
      <c r="C35" s="4"/>
    </row>
    <row r="36" ht="15">
      <c r="C36" s="4"/>
    </row>
    <row r="37" ht="12.75">
      <c r="C37" s="8"/>
    </row>
    <row r="38" ht="12.75">
      <c r="C38" s="8"/>
    </row>
    <row r="39" ht="15">
      <c r="C39" s="9" t="s">
        <v>17</v>
      </c>
    </row>
    <row r="40" ht="15">
      <c r="C40" s="9" t="s">
        <v>18</v>
      </c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80" zoomScaleNormal="80" workbookViewId="0" topLeftCell="A1">
      <selection activeCell="C25" sqref="C25"/>
    </sheetView>
  </sheetViews>
  <sheetFormatPr defaultColWidth="9.00390625" defaultRowHeight="12.75"/>
  <cols>
    <col min="1" max="1" width="4.75390625" style="1" customWidth="1"/>
    <col min="2" max="2" width="60.75390625" style="1" customWidth="1"/>
    <col min="3" max="3" width="7.875" style="1" customWidth="1"/>
    <col min="4" max="7" width="11.75390625" style="1" customWidth="1"/>
    <col min="8" max="16384" width="9.125" style="1" customWidth="1"/>
  </cols>
  <sheetData>
    <row r="1" spans="1:7" ht="15">
      <c r="A1" s="12" t="s">
        <v>6</v>
      </c>
      <c r="B1" s="12"/>
      <c r="C1" s="12"/>
      <c r="D1" s="12"/>
      <c r="E1" s="12"/>
      <c r="F1" s="12"/>
      <c r="G1" s="13" t="s">
        <v>39</v>
      </c>
    </row>
    <row r="2" spans="1:7" ht="15">
      <c r="A2" s="12" t="s">
        <v>51</v>
      </c>
      <c r="B2" s="12"/>
      <c r="C2" s="12"/>
      <c r="D2" s="12"/>
      <c r="E2" s="12"/>
      <c r="F2" s="12"/>
      <c r="G2" s="13" t="s">
        <v>52</v>
      </c>
    </row>
    <row r="3" spans="1:7" ht="15">
      <c r="A3" s="12" t="s">
        <v>12</v>
      </c>
      <c r="B3" s="12"/>
      <c r="C3" s="12"/>
      <c r="D3" s="12"/>
      <c r="E3" s="12"/>
      <c r="F3" s="12"/>
      <c r="G3" s="13" t="s">
        <v>66</v>
      </c>
    </row>
    <row r="4" spans="1:7" ht="15">
      <c r="A4" s="12" t="s">
        <v>13</v>
      </c>
      <c r="B4" s="12"/>
      <c r="C4" s="12"/>
      <c r="D4" s="12"/>
      <c r="E4" s="12"/>
      <c r="F4" s="12"/>
      <c r="G4" s="13" t="s">
        <v>65</v>
      </c>
    </row>
    <row r="5" spans="1:7" ht="15">
      <c r="A5" s="12"/>
      <c r="B5" s="12"/>
      <c r="C5" s="12"/>
      <c r="D5" s="12"/>
      <c r="E5" s="12"/>
      <c r="F5" s="12"/>
      <c r="G5" s="14"/>
    </row>
    <row r="6" spans="1:7" ht="15">
      <c r="A6" s="14"/>
      <c r="B6" s="14"/>
      <c r="C6" s="14"/>
      <c r="D6" s="39"/>
      <c r="E6" s="39" t="s">
        <v>62</v>
      </c>
      <c r="F6" s="14"/>
      <c r="G6" s="14"/>
    </row>
    <row r="7" spans="1:7" ht="14.25">
      <c r="A7" s="14"/>
      <c r="B7" s="14"/>
      <c r="C7" s="14"/>
      <c r="D7" s="15"/>
      <c r="E7" s="14"/>
      <c r="F7" s="14"/>
      <c r="G7" s="14"/>
    </row>
    <row r="8" spans="1:7" ht="27" customHeight="1">
      <c r="A8" s="16" t="s">
        <v>0</v>
      </c>
      <c r="B8" s="17" t="s">
        <v>1</v>
      </c>
      <c r="C8" s="16" t="s">
        <v>37</v>
      </c>
      <c r="D8" s="16" t="s">
        <v>2</v>
      </c>
      <c r="E8" s="16" t="s">
        <v>3</v>
      </c>
      <c r="F8" s="18" t="s">
        <v>46</v>
      </c>
      <c r="G8" s="18" t="s">
        <v>45</v>
      </c>
    </row>
    <row r="9" spans="1:7" s="14" customFormat="1" ht="18" customHeight="1">
      <c r="A9" s="11">
        <v>1</v>
      </c>
      <c r="B9" s="19" t="s">
        <v>22</v>
      </c>
      <c r="C9" s="40" t="s">
        <v>38</v>
      </c>
      <c r="D9" s="20" t="s">
        <v>23</v>
      </c>
      <c r="E9" s="11">
        <v>406</v>
      </c>
      <c r="F9" s="21">
        <v>10</v>
      </c>
      <c r="G9" s="22">
        <f>E9*F9</f>
        <v>4060</v>
      </c>
    </row>
    <row r="10" spans="1:7" s="14" customFormat="1" ht="18" customHeight="1">
      <c r="A10" s="23"/>
      <c r="B10" s="24"/>
      <c r="C10" s="24"/>
      <c r="D10" s="25"/>
      <c r="E10" s="26"/>
      <c r="F10" s="27" t="s">
        <v>4</v>
      </c>
      <c r="G10" s="28">
        <f>SUM(G9:G9)</f>
        <v>4060</v>
      </c>
    </row>
    <row r="11" spans="1:7" s="14" customFormat="1" ht="18" customHeight="1">
      <c r="A11" s="29"/>
      <c r="B11" s="30"/>
      <c r="C11" s="30"/>
      <c r="D11" s="31"/>
      <c r="E11" s="32"/>
      <c r="F11" s="33" t="s">
        <v>49</v>
      </c>
      <c r="G11" s="28">
        <f>0.23*G10</f>
        <v>933.8000000000001</v>
      </c>
    </row>
    <row r="12" spans="1:7" s="14" customFormat="1" ht="18" customHeight="1">
      <c r="A12" s="5"/>
      <c r="B12" s="34"/>
      <c r="C12" s="34"/>
      <c r="D12" s="6"/>
      <c r="E12" s="7"/>
      <c r="F12" s="35" t="s">
        <v>5</v>
      </c>
      <c r="G12" s="36">
        <f>G10+G11</f>
        <v>4993.8</v>
      </c>
    </row>
    <row r="13" spans="1:7" ht="14.25">
      <c r="A13" s="14"/>
      <c r="B13" s="14"/>
      <c r="C13" s="14"/>
      <c r="D13" s="14"/>
      <c r="E13" s="14"/>
      <c r="F13" s="14"/>
      <c r="G13" s="37"/>
    </row>
    <row r="14" spans="2:6" ht="15">
      <c r="B14" s="10" t="s">
        <v>67</v>
      </c>
      <c r="C14" s="9" t="s">
        <v>68</v>
      </c>
      <c r="D14" s="9"/>
      <c r="E14" s="2"/>
      <c r="F14" s="3" t="s">
        <v>69</v>
      </c>
    </row>
    <row r="15" spans="2:6" ht="15">
      <c r="B15" s="10" t="s">
        <v>16</v>
      </c>
      <c r="C15" s="9" t="s">
        <v>53</v>
      </c>
      <c r="D15" s="9"/>
      <c r="E15" s="2"/>
      <c r="F15" s="3" t="s">
        <v>8</v>
      </c>
    </row>
    <row r="16" spans="2:6" ht="15">
      <c r="B16" s="3"/>
      <c r="C16" s="9" t="s">
        <v>54</v>
      </c>
      <c r="D16" s="4"/>
      <c r="F16" s="3" t="s">
        <v>9</v>
      </c>
    </row>
    <row r="17" spans="2:6" ht="15">
      <c r="B17" s="3"/>
      <c r="C17" s="9" t="s">
        <v>55</v>
      </c>
      <c r="D17" s="4"/>
      <c r="F17" s="3"/>
    </row>
    <row r="18" spans="2:6" ht="15">
      <c r="B18" s="3"/>
      <c r="D18" s="4"/>
      <c r="F18" s="3"/>
    </row>
    <row r="19" spans="2:6" ht="15">
      <c r="B19" s="3"/>
      <c r="C19" s="4"/>
      <c r="D19" s="4"/>
      <c r="F19" s="3"/>
    </row>
    <row r="20" spans="2:6" ht="15">
      <c r="B20" s="3"/>
      <c r="C20" s="8"/>
      <c r="D20" s="8"/>
      <c r="F20" s="3"/>
    </row>
    <row r="21" spans="2:6" ht="15">
      <c r="B21" s="3"/>
      <c r="C21" s="8"/>
      <c r="D21" s="8"/>
      <c r="F21" s="3"/>
    </row>
    <row r="22" spans="2:6" ht="15">
      <c r="B22" s="3" t="s">
        <v>14</v>
      </c>
      <c r="C22" s="9" t="s">
        <v>56</v>
      </c>
      <c r="D22" s="4"/>
      <c r="F22" s="3" t="s">
        <v>10</v>
      </c>
    </row>
    <row r="23" spans="2:6" ht="15">
      <c r="B23" s="3" t="s">
        <v>15</v>
      </c>
      <c r="C23" s="9" t="s">
        <v>57</v>
      </c>
      <c r="D23" s="4"/>
      <c r="F23" s="3" t="s">
        <v>11</v>
      </c>
    </row>
    <row r="25" ht="15">
      <c r="C25" s="9" t="s">
        <v>70</v>
      </c>
    </row>
    <row r="26" ht="15">
      <c r="C26" s="9" t="s">
        <v>7</v>
      </c>
    </row>
    <row r="27" ht="15">
      <c r="C27" s="4"/>
    </row>
    <row r="28" ht="15">
      <c r="C28" s="4"/>
    </row>
    <row r="29" ht="15">
      <c r="C29" s="4"/>
    </row>
    <row r="30" ht="15">
      <c r="C30" s="4"/>
    </row>
    <row r="31" ht="12.75">
      <c r="C31" s="8"/>
    </row>
    <row r="32" ht="12.75">
      <c r="C32" s="8"/>
    </row>
    <row r="33" ht="15">
      <c r="C33" s="9" t="s">
        <v>17</v>
      </c>
    </row>
    <row r="34" ht="15">
      <c r="C34" s="9" t="s">
        <v>18</v>
      </c>
    </row>
  </sheetData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8">
      <selection activeCell="F4" sqref="F4"/>
    </sheetView>
  </sheetViews>
  <sheetFormatPr defaultColWidth="9.00390625" defaultRowHeight="12.75"/>
  <cols>
    <col min="1" max="1" width="4.75390625" style="1" customWidth="1"/>
    <col min="2" max="2" width="60.75390625" style="1" customWidth="1"/>
    <col min="3" max="3" width="7.375" style="1" customWidth="1"/>
    <col min="4" max="7" width="11.75390625" style="1" customWidth="1"/>
    <col min="8" max="8" width="15.75390625" style="48" customWidth="1"/>
    <col min="9" max="11" width="9.125" style="1" customWidth="1"/>
    <col min="12" max="12" width="13.75390625" style="59" customWidth="1"/>
    <col min="13" max="13" width="9.125" style="1" customWidth="1"/>
    <col min="14" max="14" width="17.75390625" style="55" customWidth="1"/>
    <col min="15" max="15" width="9.125" style="1" customWidth="1"/>
    <col min="16" max="16" width="15.125" style="1" customWidth="1"/>
    <col min="17" max="16384" width="9.125" style="1" customWidth="1"/>
  </cols>
  <sheetData>
    <row r="1" spans="1:7" ht="15">
      <c r="A1" s="12" t="s">
        <v>6</v>
      </c>
      <c r="B1" s="12"/>
      <c r="C1" s="12"/>
      <c r="D1" s="12"/>
      <c r="E1" s="12"/>
      <c r="F1" s="12"/>
      <c r="G1" s="13" t="s">
        <v>39</v>
      </c>
    </row>
    <row r="2" spans="1:7" ht="15">
      <c r="A2" s="12" t="s">
        <v>71</v>
      </c>
      <c r="B2" s="12"/>
      <c r="C2" s="12"/>
      <c r="D2" s="12"/>
      <c r="E2" s="12"/>
      <c r="F2" s="12"/>
      <c r="G2" s="13" t="s">
        <v>74</v>
      </c>
    </row>
    <row r="3" spans="1:7" ht="15">
      <c r="A3" s="12" t="s">
        <v>72</v>
      </c>
      <c r="B3" s="12"/>
      <c r="C3" s="12"/>
      <c r="D3" s="12"/>
      <c r="E3" s="12"/>
      <c r="F3" s="12"/>
      <c r="G3" s="13"/>
    </row>
    <row r="4" spans="1:7" ht="15">
      <c r="A4" s="12" t="s">
        <v>73</v>
      </c>
      <c r="B4" s="12"/>
      <c r="C4" s="12"/>
      <c r="D4" s="12"/>
      <c r="E4" s="12"/>
      <c r="F4" s="63">
        <v>73511.98</v>
      </c>
      <c r="G4" s="13" t="s">
        <v>112</v>
      </c>
    </row>
    <row r="5" spans="1:7" ht="15">
      <c r="A5" s="12"/>
      <c r="B5" s="12"/>
      <c r="C5" s="12" t="s">
        <v>113</v>
      </c>
      <c r="D5" s="12"/>
      <c r="E5" s="12"/>
      <c r="F5" s="12"/>
      <c r="G5" s="14"/>
    </row>
    <row r="6" spans="1:7" ht="15">
      <c r="A6" s="14"/>
      <c r="B6" s="14"/>
      <c r="E6" s="39" t="s">
        <v>114</v>
      </c>
      <c r="G6" s="14"/>
    </row>
    <row r="7" spans="1:7" ht="14.25">
      <c r="A7" s="14"/>
      <c r="B7" s="14"/>
      <c r="C7" s="14"/>
      <c r="D7" s="15"/>
      <c r="E7" s="14"/>
      <c r="F7" s="14"/>
      <c r="G7" s="14"/>
    </row>
    <row r="8" spans="1:8" ht="30">
      <c r="A8" s="16" t="s">
        <v>0</v>
      </c>
      <c r="B8" s="17" t="s">
        <v>1</v>
      </c>
      <c r="C8" s="16" t="s">
        <v>37</v>
      </c>
      <c r="D8" s="16" t="s">
        <v>2</v>
      </c>
      <c r="E8" s="16" t="s">
        <v>3</v>
      </c>
      <c r="F8" s="18" t="s">
        <v>46</v>
      </c>
      <c r="G8" s="18" t="s">
        <v>45</v>
      </c>
      <c r="H8" s="50" t="s">
        <v>105</v>
      </c>
    </row>
    <row r="9" spans="1:14" s="14" customFormat="1" ht="18" customHeight="1">
      <c r="A9" s="11">
        <v>1</v>
      </c>
      <c r="B9" s="19" t="s">
        <v>19</v>
      </c>
      <c r="C9" s="11">
        <v>1</v>
      </c>
      <c r="D9" s="20" t="s">
        <v>20</v>
      </c>
      <c r="E9" s="53"/>
      <c r="F9" s="21"/>
      <c r="G9" s="22"/>
      <c r="H9" s="50" t="s">
        <v>86</v>
      </c>
      <c r="L9" s="60"/>
      <c r="N9" s="56"/>
    </row>
    <row r="10" spans="1:16" s="14" customFormat="1" ht="15">
      <c r="A10" s="11">
        <v>2</v>
      </c>
      <c r="B10" s="19" t="s">
        <v>109</v>
      </c>
      <c r="C10" s="11">
        <v>2</v>
      </c>
      <c r="D10" s="20" t="s">
        <v>20</v>
      </c>
      <c r="E10" s="53"/>
      <c r="F10" s="21"/>
      <c r="G10" s="22"/>
      <c r="H10" s="51" t="s">
        <v>86</v>
      </c>
      <c r="L10" s="60"/>
      <c r="N10" s="56">
        <v>817.95</v>
      </c>
      <c r="P10" s="56">
        <v>817.95</v>
      </c>
    </row>
    <row r="11" spans="1:16" s="14" customFormat="1" ht="15">
      <c r="A11" s="11">
        <v>3</v>
      </c>
      <c r="B11" s="19" t="s">
        <v>21</v>
      </c>
      <c r="C11" s="11">
        <v>3</v>
      </c>
      <c r="D11" s="20" t="s">
        <v>20</v>
      </c>
      <c r="E11" s="53"/>
      <c r="F11" s="21"/>
      <c r="G11" s="22"/>
      <c r="H11" s="51" t="s">
        <v>86</v>
      </c>
      <c r="L11" s="60"/>
      <c r="N11" s="56">
        <v>41703.15</v>
      </c>
      <c r="P11" s="56">
        <v>41703.15</v>
      </c>
    </row>
    <row r="12" spans="1:16" s="14" customFormat="1" ht="28.5">
      <c r="A12" s="11">
        <v>4</v>
      </c>
      <c r="B12" s="19" t="s">
        <v>77</v>
      </c>
      <c r="C12" s="11">
        <f aca="true" t="shared" si="0" ref="C12:C35">C11+1</f>
        <v>4</v>
      </c>
      <c r="D12" s="20" t="s">
        <v>23</v>
      </c>
      <c r="E12" s="53"/>
      <c r="F12" s="21"/>
      <c r="G12" s="22"/>
      <c r="H12" s="50" t="s">
        <v>87</v>
      </c>
      <c r="L12" s="60"/>
      <c r="N12" s="56">
        <v>20104.4</v>
      </c>
      <c r="P12" s="56">
        <v>18905.16</v>
      </c>
    </row>
    <row r="13" spans="1:16" s="14" customFormat="1" ht="15">
      <c r="A13" s="11">
        <f aca="true" t="shared" si="1" ref="A13:A35">A12+1</f>
        <v>5</v>
      </c>
      <c r="B13" s="19" t="s">
        <v>24</v>
      </c>
      <c r="C13" s="11">
        <f t="shared" si="0"/>
        <v>5</v>
      </c>
      <c r="D13" s="20" t="s">
        <v>20</v>
      </c>
      <c r="E13" s="53"/>
      <c r="F13" s="21"/>
      <c r="G13" s="22"/>
      <c r="H13" s="51" t="s">
        <v>86</v>
      </c>
      <c r="L13" s="60"/>
      <c r="N13" s="56">
        <v>4580.27</v>
      </c>
      <c r="P13" s="56">
        <v>4580.27</v>
      </c>
    </row>
    <row r="14" spans="1:16" s="14" customFormat="1" ht="15">
      <c r="A14" s="11">
        <f>A13+1</f>
        <v>6</v>
      </c>
      <c r="B14" s="19" t="s">
        <v>25</v>
      </c>
      <c r="C14" s="11">
        <f>C13+1</f>
        <v>6</v>
      </c>
      <c r="D14" s="20" t="s">
        <v>20</v>
      </c>
      <c r="E14" s="53"/>
      <c r="F14" s="21"/>
      <c r="G14" s="22"/>
      <c r="H14" s="51" t="s">
        <v>86</v>
      </c>
      <c r="L14" s="60"/>
      <c r="N14" s="56">
        <v>1338.24</v>
      </c>
      <c r="P14" s="56">
        <v>1338.24</v>
      </c>
    </row>
    <row r="15" spans="1:16" s="14" customFormat="1" ht="15">
      <c r="A15" s="11">
        <v>7</v>
      </c>
      <c r="B15" s="19" t="s">
        <v>89</v>
      </c>
      <c r="C15" s="11">
        <v>7</v>
      </c>
      <c r="D15" s="20" t="s">
        <v>26</v>
      </c>
      <c r="E15" s="53"/>
      <c r="F15" s="21"/>
      <c r="G15" s="22"/>
      <c r="H15" s="51" t="s">
        <v>90</v>
      </c>
      <c r="L15" s="60"/>
      <c r="N15" s="56">
        <v>4967.97</v>
      </c>
      <c r="P15" s="56">
        <v>4967.97</v>
      </c>
    </row>
    <row r="16" spans="1:16" s="14" customFormat="1" ht="15">
      <c r="A16" s="11">
        <v>8</v>
      </c>
      <c r="B16" s="19" t="s">
        <v>78</v>
      </c>
      <c r="C16" s="11">
        <v>8</v>
      </c>
      <c r="D16" s="20" t="s">
        <v>26</v>
      </c>
      <c r="E16" s="53"/>
      <c r="F16" s="21"/>
      <c r="G16" s="22"/>
      <c r="H16" s="51" t="s">
        <v>97</v>
      </c>
      <c r="L16" s="61">
        <v>73167.6</v>
      </c>
      <c r="N16" s="57">
        <f>SUM(N10:N15)</f>
        <v>73511.98000000001</v>
      </c>
      <c r="P16" s="57">
        <f>SUM(P10:P15)</f>
        <v>72312.74</v>
      </c>
    </row>
    <row r="17" ht="12.75" hidden="1"/>
    <row r="18" spans="1:14" s="14" customFormat="1" ht="15">
      <c r="A18" s="11">
        <v>9</v>
      </c>
      <c r="B18" s="19" t="s">
        <v>27</v>
      </c>
      <c r="C18" s="11">
        <f>C16+1</f>
        <v>9</v>
      </c>
      <c r="D18" s="20" t="s">
        <v>26</v>
      </c>
      <c r="E18" s="53"/>
      <c r="F18" s="21"/>
      <c r="G18" s="22"/>
      <c r="H18" s="51" t="s">
        <v>96</v>
      </c>
      <c r="L18" s="60"/>
      <c r="N18" s="56"/>
    </row>
    <row r="19" spans="1:14" s="14" customFormat="1" ht="28.5">
      <c r="A19" s="11">
        <v>10</v>
      </c>
      <c r="B19" s="19" t="s">
        <v>59</v>
      </c>
      <c r="C19" s="11">
        <f t="shared" si="0"/>
        <v>10</v>
      </c>
      <c r="D19" s="20" t="s">
        <v>26</v>
      </c>
      <c r="E19" s="53"/>
      <c r="F19" s="21"/>
      <c r="G19" s="22"/>
      <c r="H19" s="51" t="s">
        <v>97</v>
      </c>
      <c r="L19" s="60"/>
      <c r="N19" s="56"/>
    </row>
    <row r="20" spans="1:14" s="14" customFormat="1" ht="15">
      <c r="A20" s="11">
        <v>11</v>
      </c>
      <c r="B20" s="19" t="s">
        <v>79</v>
      </c>
      <c r="C20" s="11">
        <f>C19+1</f>
        <v>11</v>
      </c>
      <c r="D20" s="20" t="s">
        <v>26</v>
      </c>
      <c r="E20" s="53"/>
      <c r="F20" s="21"/>
      <c r="G20" s="22"/>
      <c r="H20" s="51" t="s">
        <v>97</v>
      </c>
      <c r="L20" s="60"/>
      <c r="N20" s="56"/>
    </row>
    <row r="21" spans="1:14" s="14" customFormat="1" ht="15">
      <c r="A21" s="11">
        <v>12</v>
      </c>
      <c r="B21" s="19" t="s">
        <v>80</v>
      </c>
      <c r="C21" s="11">
        <v>12</v>
      </c>
      <c r="D21" s="20" t="s">
        <v>26</v>
      </c>
      <c r="E21" s="53"/>
      <c r="F21" s="21"/>
      <c r="G21" s="22"/>
      <c r="H21" s="51" t="s">
        <v>97</v>
      </c>
      <c r="J21" s="49"/>
      <c r="L21" s="60"/>
      <c r="N21" s="56"/>
    </row>
    <row r="22" spans="1:14" s="14" customFormat="1" ht="15">
      <c r="A22" s="11">
        <v>13</v>
      </c>
      <c r="B22" s="19" t="s">
        <v>40</v>
      </c>
      <c r="C22" s="11">
        <f t="shared" si="0"/>
        <v>13</v>
      </c>
      <c r="D22" s="20" t="s">
        <v>26</v>
      </c>
      <c r="E22" s="53"/>
      <c r="F22" s="21"/>
      <c r="G22" s="22"/>
      <c r="H22" s="50" t="s">
        <v>106</v>
      </c>
      <c r="L22" s="60"/>
      <c r="N22" s="56"/>
    </row>
    <row r="23" spans="1:14" s="14" customFormat="1" ht="15">
      <c r="A23" s="11">
        <f t="shared" si="1"/>
        <v>14</v>
      </c>
      <c r="B23" s="19" t="s">
        <v>81</v>
      </c>
      <c r="C23" s="11">
        <f t="shared" si="0"/>
        <v>14</v>
      </c>
      <c r="D23" s="20" t="s">
        <v>26</v>
      </c>
      <c r="E23" s="53"/>
      <c r="F23" s="21"/>
      <c r="G23" s="22"/>
      <c r="H23" s="50" t="s">
        <v>106</v>
      </c>
      <c r="L23" s="60"/>
      <c r="N23" s="56"/>
    </row>
    <row r="24" spans="1:14" s="14" customFormat="1" ht="15">
      <c r="A24" s="11">
        <f>A23+1</f>
        <v>15</v>
      </c>
      <c r="B24" s="19" t="s">
        <v>110</v>
      </c>
      <c r="C24" s="11">
        <f>C23+1</f>
        <v>15</v>
      </c>
      <c r="D24" s="20" t="s">
        <v>26</v>
      </c>
      <c r="E24" s="53"/>
      <c r="F24" s="21"/>
      <c r="G24" s="22"/>
      <c r="H24" s="51" t="s">
        <v>102</v>
      </c>
      <c r="L24" s="60"/>
      <c r="N24" s="56"/>
    </row>
    <row r="25" spans="1:14" s="14" customFormat="1" ht="15">
      <c r="A25" s="11">
        <v>16</v>
      </c>
      <c r="B25" s="19" t="s">
        <v>29</v>
      </c>
      <c r="C25" s="11">
        <v>16</v>
      </c>
      <c r="D25" s="20" t="s">
        <v>26</v>
      </c>
      <c r="E25" s="53"/>
      <c r="F25" s="21"/>
      <c r="G25" s="22"/>
      <c r="H25" s="51" t="s">
        <v>99</v>
      </c>
      <c r="L25" s="60"/>
      <c r="N25" s="56"/>
    </row>
    <row r="26" spans="1:14" s="14" customFormat="1" ht="15">
      <c r="A26" s="11">
        <f t="shared" si="1"/>
        <v>17</v>
      </c>
      <c r="B26" s="19" t="s">
        <v>82</v>
      </c>
      <c r="C26" s="11">
        <f t="shared" si="0"/>
        <v>17</v>
      </c>
      <c r="D26" s="20" t="s">
        <v>26</v>
      </c>
      <c r="E26" s="53"/>
      <c r="F26" s="21"/>
      <c r="G26" s="22"/>
      <c r="H26" s="51" t="s">
        <v>102</v>
      </c>
      <c r="L26" s="60"/>
      <c r="N26" s="56"/>
    </row>
    <row r="27" spans="1:14" s="14" customFormat="1" ht="15">
      <c r="A27" s="11">
        <f t="shared" si="1"/>
        <v>18</v>
      </c>
      <c r="B27" s="19" t="s">
        <v>31</v>
      </c>
      <c r="C27" s="11">
        <f t="shared" si="0"/>
        <v>18</v>
      </c>
      <c r="D27" s="20" t="s">
        <v>26</v>
      </c>
      <c r="E27" s="53"/>
      <c r="F27" s="21"/>
      <c r="G27" s="22"/>
      <c r="H27" s="51" t="s">
        <v>100</v>
      </c>
      <c r="L27" s="60"/>
      <c r="N27" s="56"/>
    </row>
    <row r="28" spans="1:14" s="14" customFormat="1" ht="15">
      <c r="A28" s="11">
        <f t="shared" si="1"/>
        <v>19</v>
      </c>
      <c r="B28" s="19" t="s">
        <v>32</v>
      </c>
      <c r="C28" s="11">
        <f t="shared" si="0"/>
        <v>19</v>
      </c>
      <c r="D28" s="20" t="s">
        <v>20</v>
      </c>
      <c r="E28" s="53"/>
      <c r="F28" s="21"/>
      <c r="G28" s="22"/>
      <c r="H28" s="51" t="s">
        <v>94</v>
      </c>
      <c r="L28" s="60"/>
      <c r="N28" s="56"/>
    </row>
    <row r="29" spans="1:14" s="47" customFormat="1" ht="15">
      <c r="A29" s="42">
        <f t="shared" si="1"/>
        <v>20</v>
      </c>
      <c r="B29" s="43" t="s">
        <v>85</v>
      </c>
      <c r="C29" s="42">
        <f t="shared" si="0"/>
        <v>20</v>
      </c>
      <c r="D29" s="44" t="s">
        <v>20</v>
      </c>
      <c r="E29" s="54"/>
      <c r="F29" s="45"/>
      <c r="G29" s="46"/>
      <c r="H29" s="50" t="s">
        <v>107</v>
      </c>
      <c r="L29" s="62"/>
      <c r="N29" s="58"/>
    </row>
    <row r="30" spans="1:14" s="14" customFormat="1" ht="15">
      <c r="A30" s="11">
        <f t="shared" si="1"/>
        <v>21</v>
      </c>
      <c r="B30" s="19" t="s">
        <v>84</v>
      </c>
      <c r="C30" s="11">
        <f t="shared" si="0"/>
        <v>21</v>
      </c>
      <c r="D30" s="20" t="s">
        <v>20</v>
      </c>
      <c r="E30" s="53"/>
      <c r="F30" s="21"/>
      <c r="G30" s="22"/>
      <c r="H30" s="51" t="s">
        <v>93</v>
      </c>
      <c r="L30" s="60"/>
      <c r="N30" s="56"/>
    </row>
    <row r="31" spans="1:14" s="14" customFormat="1" ht="14.25">
      <c r="A31" s="11">
        <f t="shared" si="1"/>
        <v>22</v>
      </c>
      <c r="B31" s="19" t="s">
        <v>43</v>
      </c>
      <c r="C31" s="11">
        <f t="shared" si="0"/>
        <v>22</v>
      </c>
      <c r="D31" s="20" t="s">
        <v>20</v>
      </c>
      <c r="E31" s="11"/>
      <c r="F31" s="21"/>
      <c r="G31" s="22"/>
      <c r="H31" s="51" t="s">
        <v>95</v>
      </c>
      <c r="L31" s="60"/>
      <c r="N31" s="56"/>
    </row>
    <row r="32" spans="1:14" s="14" customFormat="1" ht="14.25">
      <c r="A32" s="11">
        <f t="shared" si="1"/>
        <v>23</v>
      </c>
      <c r="B32" s="19" t="s">
        <v>44</v>
      </c>
      <c r="C32" s="11">
        <f t="shared" si="0"/>
        <v>23</v>
      </c>
      <c r="D32" s="20" t="s">
        <v>20</v>
      </c>
      <c r="E32" s="11"/>
      <c r="F32" s="21"/>
      <c r="G32" s="22"/>
      <c r="H32" s="51" t="s">
        <v>95</v>
      </c>
      <c r="L32" s="60"/>
      <c r="N32" s="56"/>
    </row>
    <row r="33" spans="1:14" s="14" customFormat="1" ht="14.25">
      <c r="A33" s="11">
        <f t="shared" si="1"/>
        <v>24</v>
      </c>
      <c r="B33" s="19" t="s">
        <v>33</v>
      </c>
      <c r="C33" s="11">
        <f t="shared" si="0"/>
        <v>24</v>
      </c>
      <c r="D33" s="20" t="s">
        <v>20</v>
      </c>
      <c r="E33" s="11"/>
      <c r="F33" s="21"/>
      <c r="G33" s="22"/>
      <c r="H33" s="51" t="s">
        <v>103</v>
      </c>
      <c r="L33" s="60"/>
      <c r="N33" s="56"/>
    </row>
    <row r="34" spans="1:14" s="14" customFormat="1" ht="15">
      <c r="A34" s="11">
        <f t="shared" si="1"/>
        <v>25</v>
      </c>
      <c r="B34" s="19" t="s">
        <v>83</v>
      </c>
      <c r="C34" s="11">
        <f t="shared" si="0"/>
        <v>25</v>
      </c>
      <c r="D34" s="20" t="s">
        <v>26</v>
      </c>
      <c r="E34" s="53"/>
      <c r="F34" s="21"/>
      <c r="G34" s="22"/>
      <c r="H34" s="51" t="s">
        <v>92</v>
      </c>
      <c r="L34" s="60"/>
      <c r="N34" s="56"/>
    </row>
    <row r="35" spans="1:14" s="14" customFormat="1" ht="15">
      <c r="A35" s="11">
        <f t="shared" si="1"/>
        <v>26</v>
      </c>
      <c r="B35" s="19" t="s">
        <v>108</v>
      </c>
      <c r="C35" s="11">
        <f t="shared" si="0"/>
        <v>26</v>
      </c>
      <c r="D35" s="20" t="s">
        <v>26</v>
      </c>
      <c r="E35" s="53"/>
      <c r="F35" s="21"/>
      <c r="G35" s="22"/>
      <c r="H35" s="51" t="s">
        <v>88</v>
      </c>
      <c r="L35" s="60"/>
      <c r="N35" s="56"/>
    </row>
    <row r="36" spans="1:14" s="14" customFormat="1" ht="14.25" hidden="1">
      <c r="A36" s="11"/>
      <c r="B36" s="19"/>
      <c r="C36" s="11"/>
      <c r="D36" s="20"/>
      <c r="E36" s="11"/>
      <c r="F36" s="21"/>
      <c r="G36" s="22"/>
      <c r="H36" s="51"/>
      <c r="L36" s="60"/>
      <c r="N36" s="56"/>
    </row>
    <row r="37" spans="1:14" s="14" customFormat="1" ht="14.25">
      <c r="A37" s="11">
        <v>27</v>
      </c>
      <c r="B37" s="19" t="s">
        <v>48</v>
      </c>
      <c r="C37" s="11">
        <v>27</v>
      </c>
      <c r="D37" s="20" t="s">
        <v>26</v>
      </c>
      <c r="E37" s="11"/>
      <c r="F37" s="21"/>
      <c r="G37" s="22"/>
      <c r="H37" s="51" t="s">
        <v>91</v>
      </c>
      <c r="L37" s="60"/>
      <c r="N37" s="56"/>
    </row>
    <row r="38" spans="1:14" s="14" customFormat="1" ht="14.25">
      <c r="A38" s="11">
        <f>A37+1</f>
        <v>28</v>
      </c>
      <c r="B38" s="19" t="s">
        <v>111</v>
      </c>
      <c r="C38" s="11">
        <f>C37+1</f>
        <v>28</v>
      </c>
      <c r="D38" s="20" t="s">
        <v>26</v>
      </c>
      <c r="E38" s="11"/>
      <c r="F38" s="21"/>
      <c r="G38" s="22"/>
      <c r="H38" s="51" t="s">
        <v>98</v>
      </c>
      <c r="L38" s="60"/>
      <c r="N38" s="56"/>
    </row>
    <row r="39" spans="1:14" s="14" customFormat="1" ht="14.25" hidden="1">
      <c r="A39" s="11"/>
      <c r="B39" s="19"/>
      <c r="C39" s="11"/>
      <c r="D39" s="20"/>
      <c r="E39" s="11"/>
      <c r="F39" s="21"/>
      <c r="G39" s="22"/>
      <c r="H39" s="51"/>
      <c r="L39" s="60"/>
      <c r="N39" s="56"/>
    </row>
    <row r="40" spans="1:14" s="14" customFormat="1" ht="14.25" hidden="1">
      <c r="A40" s="11"/>
      <c r="B40" s="19"/>
      <c r="C40" s="11"/>
      <c r="D40" s="20"/>
      <c r="E40" s="11"/>
      <c r="F40" s="21"/>
      <c r="G40" s="22"/>
      <c r="H40" s="51"/>
      <c r="L40" s="60"/>
      <c r="N40" s="56"/>
    </row>
    <row r="41" spans="1:14" s="14" customFormat="1" ht="15">
      <c r="A41" s="11">
        <v>29</v>
      </c>
      <c r="B41" s="19" t="s">
        <v>104</v>
      </c>
      <c r="C41" s="11">
        <v>29</v>
      </c>
      <c r="D41" s="20" t="s">
        <v>26</v>
      </c>
      <c r="E41" s="53"/>
      <c r="F41" s="21"/>
      <c r="G41" s="22"/>
      <c r="H41" s="51" t="s">
        <v>101</v>
      </c>
      <c r="L41" s="60"/>
      <c r="N41" s="56"/>
    </row>
    <row r="42" spans="1:14" s="14" customFormat="1" ht="15" customHeight="1">
      <c r="A42" s="23"/>
      <c r="B42" s="24"/>
      <c r="C42" s="24"/>
      <c r="D42" s="25"/>
      <c r="E42" s="26"/>
      <c r="F42" s="27" t="s">
        <v>4</v>
      </c>
      <c r="G42" s="28"/>
      <c r="H42" s="52"/>
      <c r="L42" s="60"/>
      <c r="N42" s="56"/>
    </row>
    <row r="43" spans="1:14" s="14" customFormat="1" ht="15" customHeight="1">
      <c r="A43" s="29"/>
      <c r="B43" s="30"/>
      <c r="C43" s="30"/>
      <c r="D43" s="31"/>
      <c r="E43" s="32"/>
      <c r="F43" s="33" t="s">
        <v>49</v>
      </c>
      <c r="G43" s="28"/>
      <c r="H43" s="52"/>
      <c r="L43" s="60"/>
      <c r="N43" s="56"/>
    </row>
    <row r="44" spans="1:14" s="14" customFormat="1" ht="15" customHeight="1">
      <c r="A44" s="5"/>
      <c r="B44" s="34"/>
      <c r="C44" s="34"/>
      <c r="D44" s="6"/>
      <c r="E44" s="7"/>
      <c r="F44" s="35" t="s">
        <v>5</v>
      </c>
      <c r="G44" s="36"/>
      <c r="H44" s="52"/>
      <c r="L44" s="60"/>
      <c r="N44" s="56"/>
    </row>
    <row r="45" spans="1:7" ht="15">
      <c r="A45" s="14"/>
      <c r="B45" s="41" t="s">
        <v>115</v>
      </c>
      <c r="C45" s="9" t="s">
        <v>116</v>
      </c>
      <c r="D45" s="14"/>
      <c r="E45" s="14"/>
      <c r="F45" s="3" t="s">
        <v>8</v>
      </c>
      <c r="G45" s="37"/>
    </row>
    <row r="46" spans="2:6" ht="15">
      <c r="B46" s="41"/>
      <c r="C46" s="9"/>
      <c r="D46" s="9"/>
      <c r="E46" s="2"/>
      <c r="F46" s="3" t="s">
        <v>9</v>
      </c>
    </row>
    <row r="47" spans="2:6" ht="15">
      <c r="B47" s="41"/>
      <c r="C47" s="9"/>
      <c r="D47" s="9"/>
      <c r="E47" s="2"/>
      <c r="F47" s="1" t="s">
        <v>75</v>
      </c>
    </row>
    <row r="48" spans="2:5" ht="15">
      <c r="B48" s="41"/>
      <c r="C48" s="9"/>
      <c r="D48" s="4"/>
      <c r="E48" s="3" t="s">
        <v>76</v>
      </c>
    </row>
    <row r="49" spans="3:6" ht="15">
      <c r="C49" s="9"/>
      <c r="D49" s="4"/>
      <c r="F49" s="3"/>
    </row>
    <row r="50" spans="4:5" ht="15">
      <c r="D50" s="4"/>
      <c r="E50" s="3"/>
    </row>
    <row r="51" spans="2:4" ht="15">
      <c r="B51" s="41"/>
      <c r="C51" s="4"/>
      <c r="D51" s="4"/>
    </row>
    <row r="52" spans="2:6" ht="15">
      <c r="B52" s="3"/>
      <c r="C52" s="8"/>
      <c r="D52" s="8"/>
      <c r="F52" s="3"/>
    </row>
    <row r="53" spans="2:6" ht="15">
      <c r="B53" s="3"/>
      <c r="C53" s="8"/>
      <c r="F53" s="3"/>
    </row>
    <row r="54" spans="2:4" ht="15">
      <c r="B54" s="3"/>
      <c r="C54" s="9"/>
      <c r="D54" s="4"/>
    </row>
    <row r="55" spans="2:4" ht="15">
      <c r="B55" s="3"/>
      <c r="C55" s="9"/>
      <c r="D55" s="4"/>
    </row>
    <row r="57" ht="15">
      <c r="C57" s="9"/>
    </row>
    <row r="59" ht="15">
      <c r="C59" s="4"/>
    </row>
    <row r="60" ht="15">
      <c r="C60" s="4"/>
    </row>
    <row r="61" ht="15">
      <c r="C61" s="4"/>
    </row>
    <row r="62" ht="15">
      <c r="C62" s="4"/>
    </row>
    <row r="63" ht="12.75">
      <c r="C63" s="8"/>
    </row>
    <row r="64" ht="12.75">
      <c r="C64" s="8"/>
    </row>
    <row r="65" ht="15">
      <c r="C65" s="9"/>
    </row>
  </sheetData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newuser</cp:lastModifiedBy>
  <cp:lastPrinted>2013-05-30T05:50:57Z</cp:lastPrinted>
  <dcterms:created xsi:type="dcterms:W3CDTF">2000-06-02T11:04:59Z</dcterms:created>
  <dcterms:modified xsi:type="dcterms:W3CDTF">2013-08-27T09:30:02Z</dcterms:modified>
  <cp:category/>
  <cp:version/>
  <cp:contentType/>
  <cp:contentStatus/>
</cp:coreProperties>
</file>